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135" windowWidth="11475" windowHeight="5100" tabRatio="771" firstSheet="1" activeTab="4"/>
  </bookViews>
  <sheets>
    <sheet name="Salários e ganhos ago 2016" sheetId="5" r:id="rId1"/>
    <sheet name="Salários e ganhos jan 2017" sheetId="4" r:id="rId2"/>
    <sheet name="Salários e ganhos ago 2017" sheetId="1" r:id="rId3"/>
    <sheet name="Salários e ganhos ago 2018" sheetId="2" r:id="rId4"/>
    <sheet name="Salários e ganhos ago 2019" sheetId="3" r:id="rId5"/>
  </sheets>
  <definedNames>
    <definedName name="_xlnm.Print_Area" localSheetId="0">'Salários e ganhos ago 2016'!$A$1:$AA$50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3" l="1"/>
  <c r="H6" i="3"/>
  <c r="I6" i="3"/>
  <c r="J6" i="3"/>
  <c r="K6" i="3"/>
  <c r="Y6" i="3"/>
  <c r="Z6" i="3"/>
  <c r="AA6" i="3"/>
  <c r="AB6" i="3"/>
  <c r="AC6" i="3"/>
  <c r="AH6" i="3"/>
  <c r="AI6" i="3"/>
  <c r="AJ6" i="3"/>
  <c r="AK6" i="3"/>
  <c r="AL6" i="3"/>
  <c r="G7" i="3"/>
  <c r="H7" i="3"/>
  <c r="I7" i="3"/>
  <c r="J7" i="3"/>
  <c r="K7" i="3"/>
  <c r="Y7" i="3"/>
  <c r="Z7" i="3"/>
  <c r="AA7" i="3"/>
  <c r="AB7" i="3"/>
  <c r="AC7" i="3"/>
  <c r="AH7" i="3"/>
  <c r="AI7" i="3"/>
  <c r="AJ7" i="3"/>
  <c r="AK7" i="3"/>
  <c r="AL7" i="3"/>
  <c r="G8" i="3"/>
  <c r="H8" i="3"/>
  <c r="I8" i="3"/>
  <c r="J8" i="3"/>
  <c r="K8" i="3"/>
  <c r="Y8" i="3"/>
  <c r="Z8" i="3"/>
  <c r="AA8" i="3"/>
  <c r="AB8" i="3"/>
  <c r="AC8" i="3"/>
  <c r="AH8" i="3"/>
  <c r="AI8" i="3"/>
  <c r="AJ8" i="3"/>
  <c r="AK8" i="3"/>
  <c r="AL8" i="3"/>
  <c r="G9" i="3"/>
  <c r="H9" i="3"/>
  <c r="I9" i="3"/>
  <c r="J9" i="3"/>
  <c r="K9" i="3"/>
  <c r="Y9" i="3"/>
  <c r="Z9" i="3"/>
  <c r="AA9" i="3"/>
  <c r="AB9" i="3"/>
  <c r="AC9" i="3"/>
  <c r="AH9" i="3"/>
  <c r="AI9" i="3"/>
  <c r="AJ9" i="3"/>
  <c r="AK9" i="3"/>
  <c r="AL9" i="3"/>
  <c r="G10" i="3"/>
  <c r="H10" i="3"/>
  <c r="I10" i="3"/>
  <c r="J10" i="3"/>
  <c r="K10" i="3"/>
  <c r="Y10" i="3"/>
  <c r="Z10" i="3"/>
  <c r="AA10" i="3"/>
  <c r="AB10" i="3"/>
  <c r="AC10" i="3"/>
  <c r="AH10" i="3"/>
  <c r="AI10" i="3"/>
  <c r="AJ10" i="3"/>
  <c r="AK10" i="3"/>
  <c r="AL10" i="3"/>
  <c r="G11" i="3"/>
  <c r="H11" i="3"/>
  <c r="I11" i="3"/>
  <c r="J11" i="3"/>
  <c r="K11" i="3"/>
  <c r="Y11" i="3"/>
  <c r="Z11" i="3"/>
  <c r="AA11" i="3"/>
  <c r="AB11" i="3"/>
  <c r="AC11" i="3"/>
  <c r="AH11" i="3"/>
  <c r="AI11" i="3"/>
  <c r="AJ11" i="3"/>
  <c r="AK11" i="3"/>
  <c r="AL11" i="3"/>
  <c r="G12" i="3"/>
  <c r="H12" i="3"/>
  <c r="I12" i="3"/>
  <c r="J12" i="3"/>
  <c r="K12" i="3"/>
  <c r="Y12" i="3"/>
  <c r="Z12" i="3"/>
  <c r="AA12" i="3"/>
  <c r="AB12" i="3"/>
  <c r="AC12" i="3"/>
  <c r="AH12" i="3"/>
  <c r="AI12" i="3"/>
  <c r="AJ12" i="3"/>
  <c r="AK12" i="3"/>
  <c r="AL12" i="3"/>
  <c r="G13" i="3"/>
  <c r="H13" i="3"/>
  <c r="I13" i="3"/>
  <c r="J13" i="3"/>
  <c r="K13" i="3"/>
  <c r="Y13" i="3"/>
  <c r="Z13" i="3"/>
  <c r="AA13" i="3"/>
  <c r="AB13" i="3"/>
  <c r="AC13" i="3"/>
  <c r="AH13" i="3"/>
  <c r="AI13" i="3"/>
  <c r="AJ13" i="3"/>
  <c r="AK13" i="3"/>
  <c r="AL13" i="3"/>
  <c r="G14" i="3"/>
  <c r="H14" i="3"/>
  <c r="I14" i="3"/>
  <c r="J14" i="3"/>
  <c r="K14" i="3"/>
  <c r="Y14" i="3"/>
  <c r="Z14" i="3"/>
  <c r="AA14" i="3"/>
  <c r="AB14" i="3"/>
  <c r="AC14" i="3"/>
  <c r="AH14" i="3"/>
  <c r="AI14" i="3"/>
  <c r="AJ14" i="3"/>
  <c r="AK14" i="3"/>
  <c r="AL14" i="3"/>
  <c r="G15" i="3"/>
  <c r="H15" i="3"/>
  <c r="I15" i="3"/>
  <c r="J15" i="3"/>
  <c r="K15" i="3"/>
  <c r="Y15" i="3"/>
  <c r="Z15" i="3"/>
  <c r="AA15" i="3"/>
  <c r="AB15" i="3"/>
  <c r="AC15" i="3"/>
  <c r="AH15" i="3"/>
  <c r="AI15" i="3"/>
  <c r="AJ15" i="3"/>
  <c r="AK15" i="3"/>
  <c r="AL15" i="3"/>
  <c r="G16" i="3"/>
  <c r="H16" i="3"/>
  <c r="I16" i="3"/>
  <c r="J16" i="3"/>
  <c r="K16" i="3"/>
  <c r="Y16" i="3"/>
  <c r="Z16" i="3"/>
  <c r="AA16" i="3"/>
  <c r="AB16" i="3"/>
  <c r="AC16" i="3"/>
  <c r="AH16" i="3"/>
  <c r="AI16" i="3"/>
  <c r="AJ16" i="3"/>
  <c r="AK16" i="3"/>
  <c r="AL16" i="3"/>
  <c r="G17" i="3"/>
  <c r="H17" i="3"/>
  <c r="I17" i="3"/>
  <c r="J17" i="3"/>
  <c r="K17" i="3"/>
  <c r="Y17" i="3"/>
  <c r="Z17" i="3"/>
  <c r="AA17" i="3"/>
  <c r="AB17" i="3"/>
  <c r="AC17" i="3"/>
  <c r="AH17" i="3"/>
  <c r="AI17" i="3"/>
  <c r="AJ17" i="3"/>
  <c r="AK17" i="3"/>
  <c r="AL17" i="3"/>
  <c r="G18" i="3"/>
  <c r="H18" i="3"/>
  <c r="I18" i="3"/>
  <c r="J18" i="3"/>
  <c r="K18" i="3"/>
  <c r="Y18" i="3"/>
  <c r="Z18" i="3"/>
  <c r="AA18" i="3"/>
  <c r="AB18" i="3"/>
  <c r="AC18" i="3"/>
  <c r="AH18" i="3"/>
  <c r="AI18" i="3"/>
  <c r="AJ18" i="3"/>
  <c r="AK18" i="3"/>
  <c r="AL18" i="3"/>
  <c r="G22" i="3"/>
  <c r="H22" i="3"/>
  <c r="I22" i="3"/>
  <c r="J22" i="3"/>
  <c r="K22" i="3"/>
  <c r="Y22" i="3"/>
  <c r="Z22" i="3"/>
  <c r="AA22" i="3"/>
  <c r="AB22" i="3"/>
  <c r="AC22" i="3"/>
  <c r="AH22" i="3"/>
  <c r="AI22" i="3"/>
  <c r="AJ22" i="3"/>
  <c r="AK22" i="3"/>
  <c r="AL22" i="3"/>
  <c r="G23" i="3"/>
  <c r="H23" i="3"/>
  <c r="I23" i="3"/>
  <c r="J23" i="3"/>
  <c r="K23" i="3"/>
  <c r="Y23" i="3"/>
  <c r="Z23" i="3"/>
  <c r="AA23" i="3"/>
  <c r="AB23" i="3"/>
  <c r="AC23" i="3"/>
  <c r="AH23" i="3"/>
  <c r="AI23" i="3"/>
  <c r="AJ23" i="3"/>
  <c r="AK23" i="3"/>
  <c r="AL23" i="3"/>
  <c r="G24" i="3"/>
  <c r="H24" i="3"/>
  <c r="I24" i="3"/>
  <c r="J24" i="3"/>
  <c r="K24" i="3"/>
  <c r="Y24" i="3"/>
  <c r="Z24" i="3"/>
  <c r="AA24" i="3"/>
  <c r="AB24" i="3"/>
  <c r="AC24" i="3"/>
  <c r="AH24" i="3"/>
  <c r="AI24" i="3"/>
  <c r="AJ24" i="3"/>
  <c r="AK24" i="3"/>
  <c r="AL24" i="3"/>
  <c r="G25" i="3"/>
  <c r="H25" i="3"/>
  <c r="I25" i="3"/>
  <c r="J25" i="3"/>
  <c r="K25" i="3"/>
  <c r="Y25" i="3"/>
  <c r="Z25" i="3"/>
  <c r="AA25" i="3"/>
  <c r="AB25" i="3"/>
  <c r="AC25" i="3"/>
  <c r="AH25" i="3"/>
  <c r="AI25" i="3"/>
  <c r="AJ25" i="3"/>
  <c r="AK25" i="3"/>
  <c r="AL25" i="3"/>
  <c r="G26" i="3"/>
  <c r="H26" i="3"/>
  <c r="I26" i="3"/>
  <c r="J26" i="3"/>
  <c r="K26" i="3"/>
  <c r="Y26" i="3"/>
  <c r="Z26" i="3"/>
  <c r="AA26" i="3"/>
  <c r="AB26" i="3"/>
  <c r="AC26" i="3"/>
  <c r="AH26" i="3"/>
  <c r="AI26" i="3"/>
  <c r="AJ26" i="3"/>
  <c r="AK26" i="3"/>
  <c r="AL26" i="3"/>
  <c r="G27" i="3"/>
  <c r="H27" i="3"/>
  <c r="I27" i="3"/>
  <c r="J27" i="3"/>
  <c r="K27" i="3"/>
  <c r="Y27" i="3"/>
  <c r="Z27" i="3"/>
  <c r="AA27" i="3"/>
  <c r="AB27" i="3"/>
  <c r="AC27" i="3"/>
  <c r="AH27" i="3"/>
  <c r="AI27" i="3"/>
  <c r="AJ27" i="3"/>
  <c r="AK27" i="3"/>
  <c r="AL27" i="3"/>
  <c r="G28" i="3"/>
  <c r="H28" i="3"/>
  <c r="I28" i="3"/>
  <c r="J28" i="3"/>
  <c r="K28" i="3"/>
  <c r="Y28" i="3"/>
  <c r="Z28" i="3"/>
  <c r="AA28" i="3"/>
  <c r="AB28" i="3"/>
  <c r="AC28" i="3"/>
  <c r="AH28" i="3"/>
  <c r="AI28" i="3"/>
  <c r="AJ28" i="3"/>
  <c r="AK28" i="3"/>
  <c r="AL28" i="3"/>
  <c r="G29" i="3"/>
  <c r="H29" i="3"/>
  <c r="I29" i="3"/>
  <c r="J29" i="3"/>
  <c r="K29" i="3"/>
  <c r="Y29" i="3"/>
  <c r="Z29" i="3"/>
  <c r="AA29" i="3"/>
  <c r="AB29" i="3"/>
  <c r="AC29" i="3"/>
  <c r="AH29" i="3"/>
  <c r="AI29" i="3"/>
  <c r="AJ29" i="3"/>
  <c r="AK29" i="3"/>
  <c r="AL29" i="3"/>
  <c r="G30" i="3"/>
  <c r="H30" i="3"/>
  <c r="I30" i="3"/>
  <c r="J30" i="3"/>
  <c r="K30" i="3"/>
  <c r="Y30" i="3"/>
  <c r="Z30" i="3"/>
  <c r="AA30" i="3"/>
  <c r="AB30" i="3"/>
  <c r="AC30" i="3"/>
  <c r="AH30" i="3"/>
  <c r="AI30" i="3"/>
  <c r="AJ30" i="3"/>
  <c r="AK30" i="3"/>
  <c r="AL30" i="3"/>
  <c r="G31" i="3"/>
  <c r="H31" i="3"/>
  <c r="I31" i="3"/>
  <c r="J31" i="3"/>
  <c r="K31" i="3"/>
  <c r="Y31" i="3"/>
  <c r="Z31" i="3"/>
  <c r="AA31" i="3"/>
  <c r="AB31" i="3"/>
  <c r="AC31" i="3"/>
  <c r="AH31" i="3"/>
  <c r="AI31" i="3"/>
  <c r="AJ31" i="3"/>
  <c r="AK31" i="3"/>
  <c r="AL31" i="3"/>
  <c r="G32" i="3"/>
  <c r="H32" i="3"/>
  <c r="I32" i="3"/>
  <c r="J32" i="3"/>
  <c r="K32" i="3"/>
  <c r="Y32" i="3"/>
  <c r="Z32" i="3"/>
  <c r="AA32" i="3"/>
  <c r="AB32" i="3"/>
  <c r="AC32" i="3"/>
  <c r="AH32" i="3"/>
  <c r="AI32" i="3"/>
  <c r="AJ32" i="3"/>
  <c r="AK32" i="3"/>
  <c r="AL32" i="3"/>
  <c r="G33" i="3"/>
  <c r="H33" i="3"/>
  <c r="I33" i="3"/>
  <c r="J33" i="3"/>
  <c r="K33" i="3"/>
  <c r="Y33" i="3"/>
  <c r="Z33" i="3"/>
  <c r="AA33" i="3"/>
  <c r="AB33" i="3"/>
  <c r="AC33" i="3"/>
  <c r="AH33" i="3"/>
  <c r="AI33" i="3"/>
  <c r="AJ33" i="3"/>
  <c r="AK33" i="3"/>
  <c r="AL33" i="3"/>
  <c r="G34" i="3"/>
  <c r="H34" i="3"/>
  <c r="I34" i="3"/>
  <c r="J34" i="3"/>
  <c r="K34" i="3"/>
  <c r="Y34" i="3"/>
  <c r="Z34" i="3"/>
  <c r="AA34" i="3"/>
  <c r="AB34" i="3"/>
  <c r="AC34" i="3"/>
  <c r="AH34" i="3"/>
  <c r="AI34" i="3"/>
  <c r="AJ34" i="3"/>
  <c r="AK34" i="3"/>
  <c r="AL34" i="3"/>
  <c r="G38" i="3"/>
  <c r="H38" i="3"/>
  <c r="I38" i="3"/>
  <c r="J38" i="3"/>
  <c r="K38" i="3"/>
  <c r="Y38" i="3"/>
  <c r="Z38" i="3"/>
  <c r="AA38" i="3"/>
  <c r="AB38" i="3"/>
  <c r="AC38" i="3"/>
  <c r="AH38" i="3"/>
  <c r="AI38" i="3"/>
  <c r="AJ38" i="3"/>
  <c r="AK38" i="3"/>
  <c r="AL38" i="3"/>
  <c r="G39" i="3"/>
  <c r="H39" i="3"/>
  <c r="I39" i="3"/>
  <c r="J39" i="3"/>
  <c r="K39" i="3"/>
  <c r="Y39" i="3"/>
  <c r="Z39" i="3"/>
  <c r="AA39" i="3"/>
  <c r="AB39" i="3"/>
  <c r="AC39" i="3"/>
  <c r="AH39" i="3"/>
  <c r="AI39" i="3"/>
  <c r="AJ39" i="3"/>
  <c r="AK39" i="3"/>
  <c r="AL39" i="3"/>
  <c r="G40" i="3"/>
  <c r="H40" i="3"/>
  <c r="I40" i="3"/>
  <c r="J40" i="3"/>
  <c r="K40" i="3"/>
  <c r="Y40" i="3"/>
  <c r="Z40" i="3"/>
  <c r="AA40" i="3"/>
  <c r="AB40" i="3"/>
  <c r="AC40" i="3"/>
  <c r="AH40" i="3"/>
  <c r="AI40" i="3"/>
  <c r="AJ40" i="3"/>
  <c r="AK40" i="3"/>
  <c r="AL40" i="3"/>
  <c r="G41" i="3"/>
  <c r="H41" i="3"/>
  <c r="I41" i="3"/>
  <c r="J41" i="3"/>
  <c r="K41" i="3"/>
  <c r="Y41" i="3"/>
  <c r="Z41" i="3"/>
  <c r="AA41" i="3"/>
  <c r="AB41" i="3"/>
  <c r="AC41" i="3"/>
  <c r="AH41" i="3"/>
  <c r="AI41" i="3"/>
  <c r="AJ41" i="3"/>
  <c r="AK41" i="3"/>
  <c r="AL41" i="3"/>
  <c r="G42" i="3"/>
  <c r="H42" i="3"/>
  <c r="I42" i="3"/>
  <c r="J42" i="3"/>
  <c r="K42" i="3"/>
  <c r="Y42" i="3"/>
  <c r="Z42" i="3"/>
  <c r="AA42" i="3"/>
  <c r="AB42" i="3"/>
  <c r="AC42" i="3"/>
  <c r="AH42" i="3"/>
  <c r="AI42" i="3"/>
  <c r="AJ42" i="3"/>
  <c r="AK42" i="3"/>
  <c r="AL42" i="3"/>
  <c r="G43" i="3"/>
  <c r="H43" i="3"/>
  <c r="I43" i="3"/>
  <c r="J43" i="3"/>
  <c r="K43" i="3"/>
  <c r="Y43" i="3"/>
  <c r="Z43" i="3"/>
  <c r="AA43" i="3"/>
  <c r="AB43" i="3"/>
  <c r="AC43" i="3"/>
  <c r="AH43" i="3"/>
  <c r="AI43" i="3"/>
  <c r="AJ43" i="3"/>
  <c r="AK43" i="3"/>
  <c r="AL43" i="3"/>
  <c r="G44" i="3"/>
  <c r="H44" i="3"/>
  <c r="I44" i="3"/>
  <c r="J44" i="3"/>
  <c r="K44" i="3"/>
  <c r="Y44" i="3"/>
  <c r="Z44" i="3"/>
  <c r="AA44" i="3"/>
  <c r="AB44" i="3"/>
  <c r="AC44" i="3"/>
  <c r="AH44" i="3"/>
  <c r="AI44" i="3"/>
  <c r="AJ44" i="3"/>
  <c r="AK44" i="3"/>
  <c r="AL44" i="3"/>
  <c r="G45" i="3"/>
  <c r="H45" i="3"/>
  <c r="I45" i="3"/>
  <c r="J45" i="3"/>
  <c r="K45" i="3"/>
  <c r="Y45" i="3"/>
  <c r="Z45" i="3"/>
  <c r="AA45" i="3"/>
  <c r="AB45" i="3"/>
  <c r="AC45" i="3"/>
  <c r="AH45" i="3"/>
  <c r="AI45" i="3"/>
  <c r="AJ45" i="3"/>
  <c r="AK45" i="3"/>
  <c r="AL45" i="3"/>
  <c r="G46" i="3"/>
  <c r="H46" i="3"/>
  <c r="I46" i="3"/>
  <c r="J46" i="3"/>
  <c r="K46" i="3"/>
  <c r="Y46" i="3"/>
  <c r="Z46" i="3"/>
  <c r="AA46" i="3"/>
  <c r="AB46" i="3"/>
  <c r="AC46" i="3"/>
  <c r="AH46" i="3"/>
  <c r="AI46" i="3"/>
  <c r="AJ46" i="3"/>
  <c r="AK46" i="3"/>
  <c r="AL46" i="3"/>
  <c r="G47" i="3"/>
  <c r="H47" i="3"/>
  <c r="I47" i="3"/>
  <c r="J47" i="3"/>
  <c r="K47" i="3"/>
  <c r="Y47" i="3"/>
  <c r="Z47" i="3"/>
  <c r="AA47" i="3"/>
  <c r="AB47" i="3"/>
  <c r="AC47" i="3"/>
  <c r="AH47" i="3"/>
  <c r="AI47" i="3"/>
  <c r="AJ47" i="3"/>
  <c r="AK47" i="3"/>
  <c r="AL47" i="3"/>
  <c r="G48" i="3"/>
  <c r="H48" i="3"/>
  <c r="I48" i="3"/>
  <c r="J48" i="3"/>
  <c r="K48" i="3"/>
  <c r="Y48" i="3"/>
  <c r="Z48" i="3"/>
  <c r="AA48" i="3"/>
  <c r="AB48" i="3"/>
  <c r="AC48" i="3"/>
  <c r="AH48" i="3"/>
  <c r="AI48" i="3"/>
  <c r="AJ48" i="3"/>
  <c r="AK48" i="3"/>
  <c r="AL48" i="3"/>
  <c r="G49" i="3"/>
  <c r="H49" i="3"/>
  <c r="I49" i="3"/>
  <c r="J49" i="3"/>
  <c r="K49" i="3"/>
  <c r="Y49" i="3"/>
  <c r="Z49" i="3"/>
  <c r="AA49" i="3"/>
  <c r="AB49" i="3"/>
  <c r="AC49" i="3"/>
  <c r="AH49" i="3"/>
  <c r="AI49" i="3"/>
  <c r="AJ49" i="3"/>
  <c r="AK49" i="3"/>
  <c r="AL49" i="3"/>
  <c r="G50" i="3"/>
  <c r="H50" i="3"/>
  <c r="I50" i="3"/>
  <c r="J50" i="3"/>
  <c r="K50" i="3"/>
  <c r="Y50" i="3"/>
  <c r="Z50" i="3"/>
  <c r="AA50" i="3"/>
  <c r="AB50" i="3"/>
  <c r="AC50" i="3"/>
  <c r="AH50" i="3"/>
  <c r="AI50" i="3"/>
  <c r="AJ50" i="3"/>
  <c r="AK50" i="3"/>
  <c r="AL50" i="3"/>
  <c r="G6" i="2"/>
  <c r="H6" i="2"/>
  <c r="I6" i="2"/>
  <c r="J6" i="2"/>
  <c r="K6" i="2"/>
  <c r="Y6" i="2"/>
  <c r="Z6" i="2"/>
  <c r="AA6" i="2"/>
  <c r="AB6" i="2"/>
  <c r="AC6" i="2"/>
  <c r="AH6" i="2"/>
  <c r="AI6" i="2"/>
  <c r="AJ6" i="2"/>
  <c r="AK6" i="2"/>
  <c r="AL6" i="2"/>
  <c r="G7" i="2"/>
  <c r="H7" i="2"/>
  <c r="I7" i="2"/>
  <c r="J7" i="2"/>
  <c r="K7" i="2"/>
  <c r="Y7" i="2"/>
  <c r="Z7" i="2"/>
  <c r="AA7" i="2"/>
  <c r="AB7" i="2"/>
  <c r="AC7" i="2"/>
  <c r="AH7" i="2"/>
  <c r="AI7" i="2"/>
  <c r="AJ7" i="2"/>
  <c r="AK7" i="2"/>
  <c r="AL7" i="2"/>
  <c r="G8" i="2"/>
  <c r="H8" i="2"/>
  <c r="I8" i="2"/>
  <c r="J8" i="2"/>
  <c r="K8" i="2"/>
  <c r="Y8" i="2"/>
  <c r="Z8" i="2"/>
  <c r="AA8" i="2"/>
  <c r="AB8" i="2"/>
  <c r="AC8" i="2"/>
  <c r="AH8" i="2"/>
  <c r="AI8" i="2"/>
  <c r="AJ8" i="2"/>
  <c r="AK8" i="2"/>
  <c r="AL8" i="2"/>
  <c r="G9" i="2"/>
  <c r="H9" i="2"/>
  <c r="I9" i="2"/>
  <c r="J9" i="2"/>
  <c r="K9" i="2"/>
  <c r="Y9" i="2"/>
  <c r="Z9" i="2"/>
  <c r="AA9" i="2"/>
  <c r="AB9" i="2"/>
  <c r="AC9" i="2"/>
  <c r="AH9" i="2"/>
  <c r="AI9" i="2"/>
  <c r="AJ9" i="2"/>
  <c r="AK9" i="2"/>
  <c r="AL9" i="2"/>
  <c r="G10" i="2"/>
  <c r="H10" i="2"/>
  <c r="I10" i="2"/>
  <c r="J10" i="2"/>
  <c r="K10" i="2"/>
  <c r="Y10" i="2"/>
  <c r="Z10" i="2"/>
  <c r="AA10" i="2"/>
  <c r="AB10" i="2"/>
  <c r="AC10" i="2"/>
  <c r="AH10" i="2"/>
  <c r="AI10" i="2"/>
  <c r="AJ10" i="2"/>
  <c r="AK10" i="2"/>
  <c r="AL10" i="2"/>
  <c r="G11" i="2"/>
  <c r="H11" i="2"/>
  <c r="I11" i="2"/>
  <c r="J11" i="2"/>
  <c r="K11" i="2"/>
  <c r="Y11" i="2"/>
  <c r="Z11" i="2"/>
  <c r="AA11" i="2"/>
  <c r="AB11" i="2"/>
  <c r="AC11" i="2"/>
  <c r="AH11" i="2"/>
  <c r="AI11" i="2"/>
  <c r="AJ11" i="2"/>
  <c r="AK11" i="2"/>
  <c r="AL11" i="2"/>
  <c r="G12" i="2"/>
  <c r="H12" i="2"/>
  <c r="I12" i="2"/>
  <c r="J12" i="2"/>
  <c r="K12" i="2"/>
  <c r="Y12" i="2"/>
  <c r="Z12" i="2"/>
  <c r="AA12" i="2"/>
  <c r="AB12" i="2"/>
  <c r="AC12" i="2"/>
  <c r="AH12" i="2"/>
  <c r="AI12" i="2"/>
  <c r="AJ12" i="2"/>
  <c r="AK12" i="2"/>
  <c r="AL12" i="2"/>
  <c r="G13" i="2"/>
  <c r="H13" i="2"/>
  <c r="I13" i="2"/>
  <c r="J13" i="2"/>
  <c r="K13" i="2"/>
  <c r="Y13" i="2"/>
  <c r="Z13" i="2"/>
  <c r="AA13" i="2"/>
  <c r="AB13" i="2"/>
  <c r="AC13" i="2"/>
  <c r="AH13" i="2"/>
  <c r="AI13" i="2"/>
  <c r="AJ13" i="2"/>
  <c r="AK13" i="2"/>
  <c r="AL13" i="2"/>
  <c r="G14" i="2"/>
  <c r="H14" i="2"/>
  <c r="I14" i="2"/>
  <c r="J14" i="2"/>
  <c r="K14" i="2"/>
  <c r="Y14" i="2"/>
  <c r="Z14" i="2"/>
  <c r="AA14" i="2"/>
  <c r="AB14" i="2"/>
  <c r="AC14" i="2"/>
  <c r="AH14" i="2"/>
  <c r="AI14" i="2"/>
  <c r="AJ14" i="2"/>
  <c r="AK14" i="2"/>
  <c r="AL14" i="2"/>
  <c r="G15" i="2"/>
  <c r="H15" i="2"/>
  <c r="I15" i="2"/>
  <c r="J15" i="2"/>
  <c r="K15" i="2"/>
  <c r="Y15" i="2"/>
  <c r="Z15" i="2"/>
  <c r="AA15" i="2"/>
  <c r="AB15" i="2"/>
  <c r="AC15" i="2"/>
  <c r="AH15" i="2"/>
  <c r="AI15" i="2"/>
  <c r="AJ15" i="2"/>
  <c r="AK15" i="2"/>
  <c r="AL15" i="2"/>
  <c r="G16" i="2"/>
  <c r="H16" i="2"/>
  <c r="I16" i="2"/>
  <c r="J16" i="2"/>
  <c r="K16" i="2"/>
  <c r="Y16" i="2"/>
  <c r="Z16" i="2"/>
  <c r="AA16" i="2"/>
  <c r="AB16" i="2"/>
  <c r="AC16" i="2"/>
  <c r="AH16" i="2"/>
  <c r="AI16" i="2"/>
  <c r="AJ16" i="2"/>
  <c r="AK16" i="2"/>
  <c r="AL16" i="2"/>
  <c r="G17" i="2"/>
  <c r="H17" i="2"/>
  <c r="I17" i="2"/>
  <c r="J17" i="2"/>
  <c r="K17" i="2"/>
  <c r="Y17" i="2"/>
  <c r="Z17" i="2"/>
  <c r="AA17" i="2"/>
  <c r="AB17" i="2"/>
  <c r="AC17" i="2"/>
  <c r="AH17" i="2"/>
  <c r="AI17" i="2"/>
  <c r="AJ17" i="2"/>
  <c r="AK17" i="2"/>
  <c r="AL17" i="2"/>
  <c r="GX18" i="2"/>
  <c r="G18" i="2"/>
  <c r="H18" i="2"/>
  <c r="I18" i="2"/>
  <c r="J18" i="2"/>
  <c r="K18" i="2"/>
  <c r="Y18" i="2"/>
  <c r="Z18" i="2"/>
  <c r="AA18" i="2"/>
  <c r="AB18" i="2"/>
  <c r="AC18" i="2"/>
  <c r="AH18" i="2"/>
  <c r="AI18" i="2"/>
  <c r="AJ18" i="2"/>
  <c r="AK18" i="2"/>
  <c r="AL18" i="2"/>
  <c r="G22" i="2"/>
  <c r="H22" i="2"/>
  <c r="I22" i="2"/>
  <c r="J22" i="2"/>
  <c r="K22" i="2"/>
  <c r="Y22" i="2"/>
  <c r="Z22" i="2"/>
  <c r="AA22" i="2"/>
  <c r="AB22" i="2"/>
  <c r="AC22" i="2"/>
  <c r="AH22" i="2"/>
  <c r="AI22" i="2"/>
  <c r="AJ22" i="2"/>
  <c r="AK22" i="2"/>
  <c r="AL22" i="2"/>
  <c r="G23" i="2"/>
  <c r="H23" i="2"/>
  <c r="I23" i="2"/>
  <c r="J23" i="2"/>
  <c r="K23" i="2"/>
  <c r="Y23" i="2"/>
  <c r="Z23" i="2"/>
  <c r="AA23" i="2"/>
  <c r="AB23" i="2"/>
  <c r="AC23" i="2"/>
  <c r="AH23" i="2"/>
  <c r="AI23" i="2"/>
  <c r="AJ23" i="2"/>
  <c r="AK23" i="2"/>
  <c r="AL23" i="2"/>
  <c r="G24" i="2"/>
  <c r="H24" i="2"/>
  <c r="I24" i="2"/>
  <c r="J24" i="2"/>
  <c r="K24" i="2"/>
  <c r="Y24" i="2"/>
  <c r="Z24" i="2"/>
  <c r="AA24" i="2"/>
  <c r="AB24" i="2"/>
  <c r="AC24" i="2"/>
  <c r="AH24" i="2"/>
  <c r="AI24" i="2"/>
  <c r="AJ24" i="2"/>
  <c r="AK24" i="2"/>
  <c r="AL24" i="2"/>
  <c r="G25" i="2"/>
  <c r="H25" i="2"/>
  <c r="I25" i="2"/>
  <c r="J25" i="2"/>
  <c r="K25" i="2"/>
  <c r="Y25" i="2"/>
  <c r="Z25" i="2"/>
  <c r="AA25" i="2"/>
  <c r="AB25" i="2"/>
  <c r="AC25" i="2"/>
  <c r="AH25" i="2"/>
  <c r="AI25" i="2"/>
  <c r="AJ25" i="2"/>
  <c r="AK25" i="2"/>
  <c r="AL25" i="2"/>
  <c r="G26" i="2"/>
  <c r="H26" i="2"/>
  <c r="I26" i="2"/>
  <c r="J26" i="2"/>
  <c r="K26" i="2"/>
  <c r="Y26" i="2"/>
  <c r="Z26" i="2"/>
  <c r="AA26" i="2"/>
  <c r="AB26" i="2"/>
  <c r="AC26" i="2"/>
  <c r="AH26" i="2"/>
  <c r="AI26" i="2"/>
  <c r="AJ26" i="2"/>
  <c r="AK26" i="2"/>
  <c r="AL26" i="2"/>
  <c r="G27" i="2"/>
  <c r="H27" i="2"/>
  <c r="I27" i="2"/>
  <c r="J27" i="2"/>
  <c r="K27" i="2"/>
  <c r="Y27" i="2"/>
  <c r="Z27" i="2"/>
  <c r="AA27" i="2"/>
  <c r="AB27" i="2"/>
  <c r="AC27" i="2"/>
  <c r="AH27" i="2"/>
  <c r="AI27" i="2"/>
  <c r="AJ27" i="2"/>
  <c r="AK27" i="2"/>
  <c r="AL27" i="2"/>
  <c r="G28" i="2"/>
  <c r="H28" i="2"/>
  <c r="I28" i="2"/>
  <c r="J28" i="2"/>
  <c r="K28" i="2"/>
  <c r="Y28" i="2"/>
  <c r="Z28" i="2"/>
  <c r="AA28" i="2"/>
  <c r="AB28" i="2"/>
  <c r="AC28" i="2"/>
  <c r="AH28" i="2"/>
  <c r="AI28" i="2"/>
  <c r="AJ28" i="2"/>
  <c r="AK28" i="2"/>
  <c r="AL28" i="2"/>
  <c r="G29" i="2"/>
  <c r="H29" i="2"/>
  <c r="I29" i="2"/>
  <c r="J29" i="2"/>
  <c r="K29" i="2"/>
  <c r="Y29" i="2"/>
  <c r="Z29" i="2"/>
  <c r="AA29" i="2"/>
  <c r="AB29" i="2"/>
  <c r="AC29" i="2"/>
  <c r="AH29" i="2"/>
  <c r="AI29" i="2"/>
  <c r="AJ29" i="2"/>
  <c r="AK29" i="2"/>
  <c r="AL29" i="2"/>
  <c r="G30" i="2"/>
  <c r="H30" i="2"/>
  <c r="I30" i="2"/>
  <c r="J30" i="2"/>
  <c r="K30" i="2"/>
  <c r="Y30" i="2"/>
  <c r="Z30" i="2"/>
  <c r="AA30" i="2"/>
  <c r="AB30" i="2"/>
  <c r="AC30" i="2"/>
  <c r="AH30" i="2"/>
  <c r="AI30" i="2"/>
  <c r="AJ30" i="2"/>
  <c r="AK30" i="2"/>
  <c r="AL30" i="2"/>
  <c r="G31" i="2"/>
  <c r="H31" i="2"/>
  <c r="I31" i="2"/>
  <c r="J31" i="2"/>
  <c r="K31" i="2"/>
  <c r="Y31" i="2"/>
  <c r="Z31" i="2"/>
  <c r="AA31" i="2"/>
  <c r="AB31" i="2"/>
  <c r="AC31" i="2"/>
  <c r="AH31" i="2"/>
  <c r="AI31" i="2"/>
  <c r="AJ31" i="2"/>
  <c r="AK31" i="2"/>
  <c r="AL31" i="2"/>
  <c r="G32" i="2"/>
  <c r="H32" i="2"/>
  <c r="I32" i="2"/>
  <c r="J32" i="2"/>
  <c r="K32" i="2"/>
  <c r="Y32" i="2"/>
  <c r="Z32" i="2"/>
  <c r="AA32" i="2"/>
  <c r="AB32" i="2"/>
  <c r="AC32" i="2"/>
  <c r="AH32" i="2"/>
  <c r="AI32" i="2"/>
  <c r="AJ32" i="2"/>
  <c r="AK32" i="2"/>
  <c r="AL32" i="2"/>
  <c r="G33" i="2"/>
  <c r="H33" i="2"/>
  <c r="I33" i="2"/>
  <c r="J33" i="2"/>
  <c r="K33" i="2"/>
  <c r="Y33" i="2"/>
  <c r="Z33" i="2"/>
  <c r="AA33" i="2"/>
  <c r="AB33" i="2"/>
  <c r="AC33" i="2"/>
  <c r="AH33" i="2"/>
  <c r="AI33" i="2"/>
  <c r="AJ33" i="2"/>
  <c r="AK33" i="2"/>
  <c r="AL33" i="2"/>
  <c r="G34" i="2"/>
  <c r="H34" i="2"/>
  <c r="I34" i="2"/>
  <c r="J34" i="2"/>
  <c r="K34" i="2"/>
  <c r="Y34" i="2"/>
  <c r="Z34" i="2"/>
  <c r="AA34" i="2"/>
  <c r="AB34" i="2"/>
  <c r="AC34" i="2"/>
  <c r="AH34" i="2"/>
  <c r="AI34" i="2"/>
  <c r="AJ34" i="2"/>
  <c r="AK34" i="2"/>
  <c r="AL34" i="2"/>
  <c r="G38" i="2"/>
  <c r="H38" i="2"/>
  <c r="I38" i="2"/>
  <c r="J38" i="2"/>
  <c r="K38" i="2"/>
  <c r="Y38" i="2"/>
  <c r="Z38" i="2"/>
  <c r="AA38" i="2"/>
  <c r="AB38" i="2"/>
  <c r="AC38" i="2"/>
  <c r="AH38" i="2"/>
  <c r="AI38" i="2"/>
  <c r="AJ38" i="2"/>
  <c r="AK38" i="2"/>
  <c r="AL38" i="2"/>
  <c r="G39" i="2"/>
  <c r="H39" i="2"/>
  <c r="I39" i="2"/>
  <c r="J39" i="2"/>
  <c r="K39" i="2"/>
  <c r="Y39" i="2"/>
  <c r="Z39" i="2"/>
  <c r="AA39" i="2"/>
  <c r="AB39" i="2"/>
  <c r="AC39" i="2"/>
  <c r="AH39" i="2"/>
  <c r="AI39" i="2"/>
  <c r="AJ39" i="2"/>
  <c r="AK39" i="2"/>
  <c r="AL39" i="2"/>
  <c r="G40" i="2"/>
  <c r="H40" i="2"/>
  <c r="I40" i="2"/>
  <c r="J40" i="2"/>
  <c r="K40" i="2"/>
  <c r="Y40" i="2"/>
  <c r="Z40" i="2"/>
  <c r="AA40" i="2"/>
  <c r="AB40" i="2"/>
  <c r="AC40" i="2"/>
  <c r="AH40" i="2"/>
  <c r="AI40" i="2"/>
  <c r="AJ40" i="2"/>
  <c r="AK40" i="2"/>
  <c r="AL40" i="2"/>
  <c r="G41" i="2"/>
  <c r="H41" i="2"/>
  <c r="I41" i="2"/>
  <c r="J41" i="2"/>
  <c r="K41" i="2"/>
  <c r="Y41" i="2"/>
  <c r="Z41" i="2"/>
  <c r="AA41" i="2"/>
  <c r="AB41" i="2"/>
  <c r="AC41" i="2"/>
  <c r="AH41" i="2"/>
  <c r="AI41" i="2"/>
  <c r="AJ41" i="2"/>
  <c r="AK41" i="2"/>
  <c r="AL41" i="2"/>
  <c r="G42" i="2"/>
  <c r="H42" i="2"/>
  <c r="I42" i="2"/>
  <c r="J42" i="2"/>
  <c r="K42" i="2"/>
  <c r="Y42" i="2"/>
  <c r="Z42" i="2"/>
  <c r="AA42" i="2"/>
  <c r="AB42" i="2"/>
  <c r="AC42" i="2"/>
  <c r="AH42" i="2"/>
  <c r="AI42" i="2"/>
  <c r="AJ42" i="2"/>
  <c r="AK42" i="2"/>
  <c r="AL42" i="2"/>
  <c r="G43" i="2"/>
  <c r="H43" i="2"/>
  <c r="I43" i="2"/>
  <c r="J43" i="2"/>
  <c r="K43" i="2"/>
  <c r="Y43" i="2"/>
  <c r="Z43" i="2"/>
  <c r="AA43" i="2"/>
  <c r="AB43" i="2"/>
  <c r="AC43" i="2"/>
  <c r="AH43" i="2"/>
  <c r="AI43" i="2"/>
  <c r="AJ43" i="2"/>
  <c r="AK43" i="2"/>
  <c r="AL43" i="2"/>
  <c r="G44" i="2"/>
  <c r="H44" i="2"/>
  <c r="I44" i="2"/>
  <c r="J44" i="2"/>
  <c r="K44" i="2"/>
  <c r="Y44" i="2"/>
  <c r="Z44" i="2"/>
  <c r="AA44" i="2"/>
  <c r="AB44" i="2"/>
  <c r="AC44" i="2"/>
  <c r="AH44" i="2"/>
  <c r="AI44" i="2"/>
  <c r="AJ44" i="2"/>
  <c r="AK44" i="2"/>
  <c r="AL44" i="2"/>
  <c r="G45" i="2"/>
  <c r="H45" i="2"/>
  <c r="I45" i="2"/>
  <c r="J45" i="2"/>
  <c r="K45" i="2"/>
  <c r="Y45" i="2"/>
  <c r="Z45" i="2"/>
  <c r="AA45" i="2"/>
  <c r="AB45" i="2"/>
  <c r="AC45" i="2"/>
  <c r="AH45" i="2"/>
  <c r="AI45" i="2"/>
  <c r="AJ45" i="2"/>
  <c r="AK45" i="2"/>
  <c r="AL45" i="2"/>
  <c r="G46" i="2"/>
  <c r="H46" i="2"/>
  <c r="I46" i="2"/>
  <c r="J46" i="2"/>
  <c r="K46" i="2"/>
  <c r="Y46" i="2"/>
  <c r="Z46" i="2"/>
  <c r="AA46" i="2"/>
  <c r="AB46" i="2"/>
  <c r="AC46" i="2"/>
  <c r="AH46" i="2"/>
  <c r="AI46" i="2"/>
  <c r="AJ46" i="2"/>
  <c r="AK46" i="2"/>
  <c r="AL46" i="2"/>
  <c r="G47" i="2"/>
  <c r="H47" i="2"/>
  <c r="I47" i="2"/>
  <c r="J47" i="2"/>
  <c r="K47" i="2"/>
  <c r="Y47" i="2"/>
  <c r="Z47" i="2"/>
  <c r="AA47" i="2"/>
  <c r="AB47" i="2"/>
  <c r="AC47" i="2"/>
  <c r="AH47" i="2"/>
  <c r="AI47" i="2"/>
  <c r="AJ47" i="2"/>
  <c r="AK47" i="2"/>
  <c r="AL47" i="2"/>
  <c r="G48" i="2"/>
  <c r="H48" i="2"/>
  <c r="I48" i="2"/>
  <c r="J48" i="2"/>
  <c r="K48" i="2"/>
  <c r="Y48" i="2"/>
  <c r="Z48" i="2"/>
  <c r="AA48" i="2"/>
  <c r="AB48" i="2"/>
  <c r="AC48" i="2"/>
  <c r="AH48" i="2"/>
  <c r="AI48" i="2"/>
  <c r="AJ48" i="2"/>
  <c r="AK48" i="2"/>
  <c r="AL48" i="2"/>
  <c r="G49" i="2"/>
  <c r="H49" i="2"/>
  <c r="I49" i="2"/>
  <c r="J49" i="2"/>
  <c r="K49" i="2"/>
  <c r="Y49" i="2"/>
  <c r="Z49" i="2"/>
  <c r="AA49" i="2"/>
  <c r="AB49" i="2"/>
  <c r="AC49" i="2"/>
  <c r="AH49" i="2"/>
  <c r="AI49" i="2"/>
  <c r="AJ49" i="2"/>
  <c r="AK49" i="2"/>
  <c r="AL49" i="2"/>
  <c r="G50" i="2"/>
  <c r="H50" i="2"/>
  <c r="I50" i="2"/>
  <c r="J50" i="2"/>
  <c r="K50" i="2"/>
  <c r="Y50" i="2"/>
  <c r="Z50" i="2"/>
  <c r="AA50" i="2"/>
  <c r="AB50" i="2"/>
  <c r="AC50" i="2"/>
  <c r="AH50" i="2"/>
  <c r="AI50" i="2"/>
  <c r="AJ50" i="2"/>
  <c r="AK50" i="2"/>
  <c r="AL50" i="2"/>
  <c r="W6" i="1"/>
  <c r="X6" i="1"/>
  <c r="Y6" i="1"/>
  <c r="Z6" i="1"/>
  <c r="AA6" i="1"/>
  <c r="AF6" i="1"/>
  <c r="AG6" i="1"/>
  <c r="AH6" i="1"/>
  <c r="AI6" i="1"/>
  <c r="AJ6" i="1"/>
  <c r="W7" i="1"/>
  <c r="X7" i="1"/>
  <c r="Y7" i="1"/>
  <c r="Z7" i="1"/>
  <c r="AA7" i="1"/>
  <c r="AF7" i="1"/>
  <c r="AG7" i="1"/>
  <c r="AH7" i="1"/>
  <c r="AI7" i="1"/>
  <c r="AJ7" i="1"/>
  <c r="W8" i="1"/>
  <c r="X8" i="1"/>
  <c r="Y8" i="1"/>
  <c r="Z8" i="1"/>
  <c r="AA8" i="1"/>
  <c r="AF8" i="1"/>
  <c r="AG8" i="1"/>
  <c r="AH8" i="1"/>
  <c r="AI8" i="1"/>
  <c r="AJ8" i="1"/>
  <c r="W9" i="1"/>
  <c r="X9" i="1"/>
  <c r="Y9" i="1"/>
  <c r="Z9" i="1"/>
  <c r="AA9" i="1"/>
  <c r="AF9" i="1"/>
  <c r="AG9" i="1"/>
  <c r="AH9" i="1"/>
  <c r="AI9" i="1"/>
  <c r="AJ9" i="1"/>
  <c r="W10" i="1"/>
  <c r="X10" i="1"/>
  <c r="Y10" i="1"/>
  <c r="Z10" i="1"/>
  <c r="AA10" i="1"/>
  <c r="AF10" i="1"/>
  <c r="AG10" i="1"/>
  <c r="AH10" i="1"/>
  <c r="AI10" i="1"/>
  <c r="AJ10" i="1"/>
  <c r="W11" i="1"/>
  <c r="X11" i="1"/>
  <c r="Y11" i="1"/>
  <c r="Z11" i="1"/>
  <c r="AA11" i="1"/>
  <c r="AF11" i="1"/>
  <c r="AG11" i="1"/>
  <c r="AH11" i="1"/>
  <c r="AI11" i="1"/>
  <c r="AJ11" i="1"/>
  <c r="W12" i="1"/>
  <c r="X12" i="1"/>
  <c r="Y12" i="1"/>
  <c r="Z12" i="1"/>
  <c r="AA12" i="1"/>
  <c r="AF12" i="1"/>
  <c r="AG12" i="1"/>
  <c r="AH12" i="1"/>
  <c r="AI12" i="1"/>
  <c r="AJ12" i="1"/>
  <c r="W13" i="1"/>
  <c r="X13" i="1"/>
  <c r="Y13" i="1"/>
  <c r="Z13" i="1"/>
  <c r="AA13" i="1"/>
  <c r="AF13" i="1"/>
  <c r="AG13" i="1"/>
  <c r="AH13" i="1"/>
  <c r="AI13" i="1"/>
  <c r="AJ13" i="1"/>
  <c r="W14" i="1"/>
  <c r="X14" i="1"/>
  <c r="Y14" i="1"/>
  <c r="Z14" i="1"/>
  <c r="AA14" i="1"/>
  <c r="AF14" i="1"/>
  <c r="AG14" i="1"/>
  <c r="AH14" i="1"/>
  <c r="AI14" i="1"/>
  <c r="AJ14" i="1"/>
  <c r="W15" i="1"/>
  <c r="X15" i="1"/>
  <c r="Y15" i="1"/>
  <c r="Z15" i="1"/>
  <c r="AA15" i="1"/>
  <c r="AF15" i="1"/>
  <c r="AG15" i="1"/>
  <c r="AH15" i="1"/>
  <c r="AI15" i="1"/>
  <c r="AJ15" i="1"/>
  <c r="W16" i="1"/>
  <c r="X16" i="1"/>
  <c r="Y16" i="1"/>
  <c r="Z16" i="1"/>
  <c r="AA16" i="1"/>
  <c r="AF16" i="1"/>
  <c r="AG16" i="1"/>
  <c r="AH16" i="1"/>
  <c r="AI16" i="1"/>
  <c r="AJ16" i="1"/>
  <c r="W17" i="1"/>
  <c r="X17" i="1"/>
  <c r="Y17" i="1"/>
  <c r="Z17" i="1"/>
  <c r="AA17" i="1"/>
  <c r="AF17" i="1"/>
  <c r="AG17" i="1"/>
  <c r="AH17" i="1"/>
  <c r="AI17" i="1"/>
  <c r="AJ17" i="1"/>
  <c r="W18" i="1"/>
  <c r="X18" i="1"/>
  <c r="Y18" i="1"/>
  <c r="Z18" i="1"/>
  <c r="AA18" i="1"/>
  <c r="AF18" i="1"/>
  <c r="AG18" i="1"/>
  <c r="AH18" i="1"/>
  <c r="AI18" i="1"/>
  <c r="AJ18" i="1"/>
  <c r="W22" i="1"/>
  <c r="X22" i="1"/>
  <c r="Y22" i="1"/>
  <c r="Z22" i="1"/>
  <c r="AA22" i="1"/>
  <c r="AF22" i="1"/>
  <c r="AG22" i="1"/>
  <c r="AH22" i="1"/>
  <c r="AI22" i="1"/>
  <c r="AJ22" i="1"/>
  <c r="W23" i="1"/>
  <c r="X23" i="1"/>
  <c r="Y23" i="1"/>
  <c r="Z23" i="1"/>
  <c r="AA23" i="1"/>
  <c r="AF23" i="1"/>
  <c r="AG23" i="1"/>
  <c r="AH23" i="1"/>
  <c r="AI23" i="1"/>
  <c r="AJ23" i="1"/>
  <c r="W24" i="1"/>
  <c r="X24" i="1"/>
  <c r="Y24" i="1"/>
  <c r="Z24" i="1"/>
  <c r="AA24" i="1"/>
  <c r="AF24" i="1"/>
  <c r="AG24" i="1"/>
  <c r="AH24" i="1"/>
  <c r="AI24" i="1"/>
  <c r="AJ24" i="1"/>
  <c r="W25" i="1"/>
  <c r="X25" i="1"/>
  <c r="Y25" i="1"/>
  <c r="Z25" i="1"/>
  <c r="AA25" i="1"/>
  <c r="AF25" i="1"/>
  <c r="AG25" i="1"/>
  <c r="AH25" i="1"/>
  <c r="AI25" i="1"/>
  <c r="AJ25" i="1"/>
  <c r="W26" i="1"/>
  <c r="X26" i="1"/>
  <c r="Y26" i="1"/>
  <c r="Z26" i="1"/>
  <c r="AA26" i="1"/>
  <c r="AF26" i="1"/>
  <c r="AG26" i="1"/>
  <c r="AH26" i="1"/>
  <c r="AI26" i="1"/>
  <c r="AJ26" i="1"/>
  <c r="W27" i="1"/>
  <c r="X27" i="1"/>
  <c r="Y27" i="1"/>
  <c r="Z27" i="1"/>
  <c r="AA27" i="1"/>
  <c r="AF27" i="1"/>
  <c r="AG27" i="1"/>
  <c r="AH27" i="1"/>
  <c r="AI27" i="1"/>
  <c r="AJ27" i="1"/>
  <c r="W28" i="1"/>
  <c r="X28" i="1"/>
  <c r="Y28" i="1"/>
  <c r="Z28" i="1"/>
  <c r="AA28" i="1"/>
  <c r="AF28" i="1"/>
  <c r="AG28" i="1"/>
  <c r="AH28" i="1"/>
  <c r="AI28" i="1"/>
  <c r="AJ28" i="1"/>
  <c r="W29" i="1"/>
  <c r="X29" i="1"/>
  <c r="Y29" i="1"/>
  <c r="Z29" i="1"/>
  <c r="AA29" i="1"/>
  <c r="AF29" i="1"/>
  <c r="AG29" i="1"/>
  <c r="AH29" i="1"/>
  <c r="AI29" i="1"/>
  <c r="AJ29" i="1"/>
  <c r="W30" i="1"/>
  <c r="X30" i="1"/>
  <c r="Y30" i="1"/>
  <c r="Z30" i="1"/>
  <c r="AA30" i="1"/>
  <c r="AF30" i="1"/>
  <c r="AG30" i="1"/>
  <c r="AH30" i="1"/>
  <c r="AI30" i="1"/>
  <c r="AJ30" i="1"/>
  <c r="W31" i="1"/>
  <c r="X31" i="1"/>
  <c r="Y31" i="1"/>
  <c r="Z31" i="1"/>
  <c r="AA31" i="1"/>
  <c r="AF31" i="1"/>
  <c r="AG31" i="1"/>
  <c r="AH31" i="1"/>
  <c r="AI31" i="1"/>
  <c r="AJ31" i="1"/>
  <c r="W32" i="1"/>
  <c r="X32" i="1"/>
  <c r="Y32" i="1"/>
  <c r="Z32" i="1"/>
  <c r="AA32" i="1"/>
  <c r="AF32" i="1"/>
  <c r="AG32" i="1"/>
  <c r="AH32" i="1"/>
  <c r="AI32" i="1"/>
  <c r="AJ32" i="1"/>
  <c r="W33" i="1"/>
  <c r="X33" i="1"/>
  <c r="Y33" i="1"/>
  <c r="Z33" i="1"/>
  <c r="AA33" i="1"/>
  <c r="AF33" i="1"/>
  <c r="AG33" i="1"/>
  <c r="AH33" i="1"/>
  <c r="AI33" i="1"/>
  <c r="AJ33" i="1"/>
  <c r="W34" i="1"/>
  <c r="X34" i="1"/>
  <c r="Y34" i="1"/>
  <c r="Z34" i="1"/>
  <c r="AA34" i="1"/>
  <c r="AF34" i="1"/>
  <c r="AG34" i="1"/>
  <c r="AH34" i="1"/>
  <c r="AI34" i="1"/>
  <c r="AJ34" i="1"/>
  <c r="W38" i="1"/>
  <c r="X38" i="1"/>
  <c r="Y38" i="1"/>
  <c r="Z38" i="1"/>
  <c r="AA38" i="1"/>
  <c r="AF38" i="1"/>
  <c r="AG38" i="1"/>
  <c r="AH38" i="1"/>
  <c r="AI38" i="1"/>
  <c r="AJ38" i="1"/>
  <c r="W39" i="1"/>
  <c r="X39" i="1"/>
  <c r="Y39" i="1"/>
  <c r="Z39" i="1"/>
  <c r="AA39" i="1"/>
  <c r="AF39" i="1"/>
  <c r="AG39" i="1"/>
  <c r="AH39" i="1"/>
  <c r="AI39" i="1"/>
  <c r="AJ39" i="1"/>
  <c r="W40" i="1"/>
  <c r="X40" i="1"/>
  <c r="Y40" i="1"/>
  <c r="Z40" i="1"/>
  <c r="AA40" i="1"/>
  <c r="AF40" i="1"/>
  <c r="AG40" i="1"/>
  <c r="AH40" i="1"/>
  <c r="AI40" i="1"/>
  <c r="AJ40" i="1"/>
  <c r="W41" i="1"/>
  <c r="X41" i="1"/>
  <c r="Y41" i="1"/>
  <c r="Z41" i="1"/>
  <c r="AA41" i="1"/>
  <c r="AF41" i="1"/>
  <c r="AG41" i="1"/>
  <c r="AH41" i="1"/>
  <c r="AI41" i="1"/>
  <c r="AJ41" i="1"/>
  <c r="W42" i="1"/>
  <c r="X42" i="1"/>
  <c r="Y42" i="1"/>
  <c r="Z42" i="1"/>
  <c r="AA42" i="1"/>
  <c r="AF42" i="1"/>
  <c r="AG42" i="1"/>
  <c r="AH42" i="1"/>
  <c r="AI42" i="1"/>
  <c r="AJ42" i="1"/>
  <c r="W43" i="1"/>
  <c r="X43" i="1"/>
  <c r="Y43" i="1"/>
  <c r="Z43" i="1"/>
  <c r="AA43" i="1"/>
  <c r="AF43" i="1"/>
  <c r="AG43" i="1"/>
  <c r="AH43" i="1"/>
  <c r="AI43" i="1"/>
  <c r="AJ43" i="1"/>
  <c r="W44" i="1"/>
  <c r="X44" i="1"/>
  <c r="Y44" i="1"/>
  <c r="Z44" i="1"/>
  <c r="AA44" i="1"/>
  <c r="AF44" i="1"/>
  <c r="AG44" i="1"/>
  <c r="AH44" i="1"/>
  <c r="AI44" i="1"/>
  <c r="AJ44" i="1"/>
  <c r="W45" i="1"/>
  <c r="X45" i="1"/>
  <c r="Y45" i="1"/>
  <c r="Z45" i="1"/>
  <c r="AA45" i="1"/>
  <c r="AF45" i="1"/>
  <c r="AG45" i="1"/>
  <c r="AH45" i="1"/>
  <c r="AI45" i="1"/>
  <c r="AJ45" i="1"/>
  <c r="W46" i="1"/>
  <c r="X46" i="1"/>
  <c r="Y46" i="1"/>
  <c r="Z46" i="1"/>
  <c r="AA46" i="1"/>
  <c r="AF46" i="1"/>
  <c r="AG46" i="1"/>
  <c r="AH46" i="1"/>
  <c r="AI46" i="1"/>
  <c r="AJ46" i="1"/>
  <c r="W47" i="1"/>
  <c r="X47" i="1"/>
  <c r="Y47" i="1"/>
  <c r="Z47" i="1"/>
  <c r="AA47" i="1"/>
  <c r="AF47" i="1"/>
  <c r="AG47" i="1"/>
  <c r="AH47" i="1"/>
  <c r="AI47" i="1"/>
  <c r="AJ47" i="1"/>
  <c r="W48" i="1"/>
  <c r="X48" i="1"/>
  <c r="Y48" i="1"/>
  <c r="Z48" i="1"/>
  <c r="AA48" i="1"/>
  <c r="AF48" i="1"/>
  <c r="AG48" i="1"/>
  <c r="AH48" i="1"/>
  <c r="AI48" i="1"/>
  <c r="AJ48" i="1"/>
  <c r="W49" i="1"/>
  <c r="X49" i="1"/>
  <c r="Y49" i="1"/>
  <c r="Z49" i="1"/>
  <c r="AA49" i="1"/>
  <c r="AF49" i="1"/>
  <c r="AG49" i="1"/>
  <c r="AH49" i="1"/>
  <c r="AI49" i="1"/>
  <c r="AJ49" i="1"/>
  <c r="W50" i="1"/>
  <c r="X50" i="1"/>
  <c r="Y50" i="1"/>
  <c r="Z50" i="1"/>
  <c r="AA50" i="1"/>
  <c r="AF50" i="1"/>
  <c r="AG50" i="1"/>
  <c r="AH50" i="1"/>
  <c r="AI50" i="1"/>
  <c r="AJ50" i="1"/>
  <c r="F3" i="4"/>
  <c r="E6" i="4"/>
  <c r="F6" i="4"/>
  <c r="G6" i="4"/>
  <c r="H6" i="4"/>
  <c r="I6" i="4"/>
  <c r="W6" i="4"/>
  <c r="X6" i="4"/>
  <c r="Y6" i="4"/>
  <c r="Z6" i="4"/>
  <c r="AA6" i="4"/>
  <c r="E7" i="4"/>
  <c r="F7" i="4"/>
  <c r="G7" i="4"/>
  <c r="H7" i="4"/>
  <c r="I7" i="4"/>
  <c r="W7" i="4"/>
  <c r="X7" i="4"/>
  <c r="Y7" i="4"/>
  <c r="Z7" i="4"/>
  <c r="AA7" i="4"/>
  <c r="E8" i="4"/>
  <c r="F8" i="4"/>
  <c r="G8" i="4"/>
  <c r="H8" i="4"/>
  <c r="I8" i="4"/>
  <c r="W8" i="4"/>
  <c r="X8" i="4"/>
  <c r="Y8" i="4"/>
  <c r="Z8" i="4"/>
  <c r="AA8" i="4"/>
  <c r="E9" i="4"/>
  <c r="F9" i="4"/>
  <c r="G9" i="4"/>
  <c r="H9" i="4"/>
  <c r="I9" i="4"/>
  <c r="W9" i="4"/>
  <c r="X9" i="4"/>
  <c r="Y9" i="4"/>
  <c r="Z9" i="4"/>
  <c r="AA9" i="4"/>
  <c r="E10" i="4"/>
  <c r="F10" i="4"/>
  <c r="G10" i="4"/>
  <c r="H10" i="4"/>
  <c r="I10" i="4"/>
  <c r="W10" i="4"/>
  <c r="X10" i="4"/>
  <c r="Y10" i="4"/>
  <c r="Z10" i="4"/>
  <c r="AA10" i="4"/>
  <c r="E11" i="4"/>
  <c r="F11" i="4"/>
  <c r="G11" i="4"/>
  <c r="H11" i="4"/>
  <c r="I11" i="4"/>
  <c r="W11" i="4"/>
  <c r="X11" i="4"/>
  <c r="Y11" i="4"/>
  <c r="Z11" i="4"/>
  <c r="AA11" i="4"/>
  <c r="E12" i="4"/>
  <c r="F12" i="4"/>
  <c r="G12" i="4"/>
  <c r="H12" i="4"/>
  <c r="I12" i="4"/>
  <c r="W12" i="4"/>
  <c r="X12" i="4"/>
  <c r="Y12" i="4"/>
  <c r="Z12" i="4"/>
  <c r="AA12" i="4"/>
  <c r="E13" i="4"/>
  <c r="F13" i="4"/>
  <c r="G13" i="4"/>
  <c r="H13" i="4"/>
  <c r="I13" i="4"/>
  <c r="W13" i="4"/>
  <c r="X13" i="4"/>
  <c r="Y13" i="4"/>
  <c r="Z13" i="4"/>
  <c r="AA13" i="4"/>
  <c r="E14" i="4"/>
  <c r="F14" i="4"/>
  <c r="G14" i="4"/>
  <c r="H14" i="4"/>
  <c r="I14" i="4"/>
  <c r="W14" i="4"/>
  <c r="X14" i="4"/>
  <c r="Y14" i="4"/>
  <c r="Z14" i="4"/>
  <c r="AA14" i="4"/>
  <c r="E15" i="4"/>
  <c r="F15" i="4"/>
  <c r="G15" i="4"/>
  <c r="H15" i="4"/>
  <c r="I15" i="4"/>
  <c r="W15" i="4"/>
  <c r="X15" i="4"/>
  <c r="Y15" i="4"/>
  <c r="Z15" i="4"/>
  <c r="AA15" i="4"/>
  <c r="E16" i="4"/>
  <c r="F16" i="4"/>
  <c r="G16" i="4"/>
  <c r="H16" i="4"/>
  <c r="I16" i="4"/>
  <c r="W16" i="4"/>
  <c r="X16" i="4"/>
  <c r="Y16" i="4"/>
  <c r="Z16" i="4"/>
  <c r="AA16" i="4"/>
  <c r="E17" i="4"/>
  <c r="F17" i="4"/>
  <c r="G17" i="4"/>
  <c r="H17" i="4"/>
  <c r="I17" i="4"/>
  <c r="W17" i="4"/>
  <c r="X17" i="4"/>
  <c r="Y17" i="4"/>
  <c r="Z17" i="4"/>
  <c r="AA17" i="4"/>
  <c r="E18" i="4"/>
  <c r="F18" i="4"/>
  <c r="G18" i="4"/>
  <c r="H18" i="4"/>
  <c r="I18" i="4"/>
  <c r="W18" i="4"/>
  <c r="X18" i="4"/>
  <c r="Y18" i="4"/>
  <c r="Z18" i="4"/>
  <c r="AA18" i="4"/>
  <c r="E22" i="4"/>
  <c r="F22" i="4"/>
  <c r="G22" i="4"/>
  <c r="H22" i="4"/>
  <c r="I22" i="4"/>
  <c r="W22" i="4"/>
  <c r="X22" i="4"/>
  <c r="Y22" i="4"/>
  <c r="Z22" i="4"/>
  <c r="AA22" i="4"/>
  <c r="E23" i="4"/>
  <c r="F23" i="4"/>
  <c r="G23" i="4"/>
  <c r="H23" i="4"/>
  <c r="I23" i="4"/>
  <c r="W23" i="4"/>
  <c r="X23" i="4"/>
  <c r="Y23" i="4"/>
  <c r="Z23" i="4"/>
  <c r="AA23" i="4"/>
  <c r="E24" i="4"/>
  <c r="F24" i="4"/>
  <c r="G24" i="4"/>
  <c r="H24" i="4"/>
  <c r="I24" i="4"/>
  <c r="W24" i="4"/>
  <c r="X24" i="4"/>
  <c r="Y24" i="4"/>
  <c r="Z24" i="4"/>
  <c r="AA24" i="4"/>
  <c r="E25" i="4"/>
  <c r="F25" i="4"/>
  <c r="G25" i="4"/>
  <c r="H25" i="4"/>
  <c r="I25" i="4"/>
  <c r="W25" i="4"/>
  <c r="X25" i="4"/>
  <c r="Y25" i="4"/>
  <c r="Z25" i="4"/>
  <c r="AA25" i="4"/>
  <c r="E26" i="4"/>
  <c r="F26" i="4"/>
  <c r="G26" i="4"/>
  <c r="H26" i="4"/>
  <c r="I26" i="4"/>
  <c r="W26" i="4"/>
  <c r="X26" i="4"/>
  <c r="Y26" i="4"/>
  <c r="Z26" i="4"/>
  <c r="AA26" i="4"/>
  <c r="E27" i="4"/>
  <c r="F27" i="4"/>
  <c r="G27" i="4"/>
  <c r="H27" i="4"/>
  <c r="I27" i="4"/>
  <c r="W27" i="4"/>
  <c r="X27" i="4"/>
  <c r="Y27" i="4"/>
  <c r="Z27" i="4"/>
  <c r="AA27" i="4"/>
  <c r="E28" i="4"/>
  <c r="F28" i="4"/>
  <c r="G28" i="4"/>
  <c r="H28" i="4"/>
  <c r="I28" i="4"/>
  <c r="W28" i="4"/>
  <c r="X28" i="4"/>
  <c r="Y28" i="4"/>
  <c r="Z28" i="4"/>
  <c r="AA28" i="4"/>
  <c r="E29" i="4"/>
  <c r="F29" i="4"/>
  <c r="G29" i="4"/>
  <c r="H29" i="4"/>
  <c r="I29" i="4"/>
  <c r="W29" i="4"/>
  <c r="X29" i="4"/>
  <c r="Y29" i="4"/>
  <c r="Z29" i="4"/>
  <c r="AA29" i="4"/>
  <c r="E30" i="4"/>
  <c r="F30" i="4"/>
  <c r="G30" i="4"/>
  <c r="H30" i="4"/>
  <c r="I30" i="4"/>
  <c r="W30" i="4"/>
  <c r="X30" i="4"/>
  <c r="Y30" i="4"/>
  <c r="Z30" i="4"/>
  <c r="AA30" i="4"/>
  <c r="E31" i="4"/>
  <c r="F31" i="4"/>
  <c r="G31" i="4"/>
  <c r="H31" i="4"/>
  <c r="I31" i="4"/>
  <c r="W31" i="4"/>
  <c r="X31" i="4"/>
  <c r="Y31" i="4"/>
  <c r="Z31" i="4"/>
  <c r="AA31" i="4"/>
  <c r="E32" i="4"/>
  <c r="F32" i="4"/>
  <c r="G32" i="4"/>
  <c r="H32" i="4"/>
  <c r="I32" i="4"/>
  <c r="W32" i="4"/>
  <c r="X32" i="4"/>
  <c r="Y32" i="4"/>
  <c r="Z32" i="4"/>
  <c r="AA32" i="4"/>
  <c r="E33" i="4"/>
  <c r="F33" i="4"/>
  <c r="G33" i="4"/>
  <c r="H33" i="4"/>
  <c r="I33" i="4"/>
  <c r="W33" i="4"/>
  <c r="X33" i="4"/>
  <c r="Y33" i="4"/>
  <c r="Z33" i="4"/>
  <c r="AA33" i="4"/>
  <c r="E34" i="4"/>
  <c r="F34" i="4"/>
  <c r="G34" i="4"/>
  <c r="H34" i="4"/>
  <c r="I34" i="4"/>
  <c r="W34" i="4"/>
  <c r="X34" i="4"/>
  <c r="Y34" i="4"/>
  <c r="Z34" i="4"/>
  <c r="AA34" i="4"/>
  <c r="E38" i="4"/>
  <c r="F38" i="4"/>
  <c r="G38" i="4"/>
  <c r="H38" i="4"/>
  <c r="I38" i="4"/>
  <c r="W38" i="4"/>
  <c r="X38" i="4"/>
  <c r="Y38" i="4"/>
  <c r="Z38" i="4"/>
  <c r="AA38" i="4"/>
  <c r="E39" i="4"/>
  <c r="F39" i="4"/>
  <c r="G39" i="4"/>
  <c r="H39" i="4"/>
  <c r="I39" i="4"/>
  <c r="W39" i="4"/>
  <c r="X39" i="4"/>
  <c r="Y39" i="4"/>
  <c r="Z39" i="4"/>
  <c r="AA39" i="4"/>
  <c r="E40" i="4"/>
  <c r="F40" i="4"/>
  <c r="G40" i="4"/>
  <c r="H40" i="4"/>
  <c r="I40" i="4"/>
  <c r="W40" i="4"/>
  <c r="X40" i="4"/>
  <c r="Y40" i="4"/>
  <c r="Z40" i="4"/>
  <c r="AA40" i="4"/>
  <c r="E41" i="4"/>
  <c r="F41" i="4"/>
  <c r="G41" i="4"/>
  <c r="H41" i="4"/>
  <c r="I41" i="4"/>
  <c r="W41" i="4"/>
  <c r="X41" i="4"/>
  <c r="Y41" i="4"/>
  <c r="Z41" i="4"/>
  <c r="AA41" i="4"/>
  <c r="E42" i="4"/>
  <c r="F42" i="4"/>
  <c r="G42" i="4"/>
  <c r="H42" i="4"/>
  <c r="I42" i="4"/>
  <c r="W42" i="4"/>
  <c r="X42" i="4"/>
  <c r="Y42" i="4"/>
  <c r="Z42" i="4"/>
  <c r="AA42" i="4"/>
  <c r="E43" i="4"/>
  <c r="F43" i="4"/>
  <c r="G43" i="4"/>
  <c r="H43" i="4"/>
  <c r="I43" i="4"/>
  <c r="W43" i="4"/>
  <c r="X43" i="4"/>
  <c r="Y43" i="4"/>
  <c r="Z43" i="4"/>
  <c r="AA43" i="4"/>
  <c r="E44" i="4"/>
  <c r="F44" i="4"/>
  <c r="G44" i="4"/>
  <c r="H44" i="4"/>
  <c r="I44" i="4"/>
  <c r="W44" i="4"/>
  <c r="X44" i="4"/>
  <c r="Y44" i="4"/>
  <c r="Z44" i="4"/>
  <c r="AA44" i="4"/>
  <c r="E45" i="4"/>
  <c r="F45" i="4"/>
  <c r="G45" i="4"/>
  <c r="H45" i="4"/>
  <c r="I45" i="4"/>
  <c r="W45" i="4"/>
  <c r="X45" i="4"/>
  <c r="Y45" i="4"/>
  <c r="Z45" i="4"/>
  <c r="AA45" i="4"/>
  <c r="E46" i="4"/>
  <c r="F46" i="4"/>
  <c r="G46" i="4"/>
  <c r="H46" i="4"/>
  <c r="I46" i="4"/>
  <c r="W46" i="4"/>
  <c r="X46" i="4"/>
  <c r="Y46" i="4"/>
  <c r="Z46" i="4"/>
  <c r="AA46" i="4"/>
  <c r="E47" i="4"/>
  <c r="F47" i="4"/>
  <c r="G47" i="4"/>
  <c r="H47" i="4"/>
  <c r="I47" i="4"/>
  <c r="W47" i="4"/>
  <c r="X47" i="4"/>
  <c r="Y47" i="4"/>
  <c r="Z47" i="4"/>
  <c r="AA47" i="4"/>
  <c r="E48" i="4"/>
  <c r="F48" i="4"/>
  <c r="G48" i="4"/>
  <c r="H48" i="4"/>
  <c r="I48" i="4"/>
  <c r="W48" i="4"/>
  <c r="X48" i="4"/>
  <c r="Y48" i="4"/>
  <c r="Z48" i="4"/>
  <c r="AA48" i="4"/>
  <c r="E49" i="4"/>
  <c r="F49" i="4"/>
  <c r="G49" i="4"/>
  <c r="H49" i="4"/>
  <c r="I49" i="4"/>
  <c r="W49" i="4"/>
  <c r="X49" i="4"/>
  <c r="Y49" i="4"/>
  <c r="Z49" i="4"/>
  <c r="AA49" i="4"/>
  <c r="E50" i="4"/>
  <c r="F50" i="4"/>
  <c r="G50" i="4"/>
  <c r="H50" i="4"/>
  <c r="I50" i="4"/>
  <c r="W50" i="4"/>
  <c r="X50" i="4"/>
  <c r="Y50" i="4"/>
  <c r="Z50" i="4"/>
  <c r="AA50" i="4"/>
  <c r="E6" i="5"/>
  <c r="F6" i="5"/>
  <c r="G6" i="5"/>
  <c r="H6" i="5"/>
  <c r="I6" i="5"/>
  <c r="W6" i="5"/>
  <c r="X6" i="5"/>
  <c r="Y6" i="5"/>
  <c r="Z6" i="5"/>
  <c r="AA6" i="5"/>
  <c r="E7" i="5"/>
  <c r="F7" i="5"/>
  <c r="G7" i="5"/>
  <c r="H7" i="5"/>
  <c r="I7" i="5"/>
  <c r="W7" i="5"/>
  <c r="X7" i="5"/>
  <c r="Y7" i="5"/>
  <c r="Z7" i="5"/>
  <c r="AA7" i="5"/>
  <c r="E8" i="5"/>
  <c r="F8" i="5"/>
  <c r="G8" i="5"/>
  <c r="H8" i="5"/>
  <c r="I8" i="5"/>
  <c r="W8" i="5"/>
  <c r="X8" i="5"/>
  <c r="Y8" i="5"/>
  <c r="Z8" i="5"/>
  <c r="AA8" i="5"/>
  <c r="E9" i="5"/>
  <c r="F9" i="5"/>
  <c r="G9" i="5"/>
  <c r="H9" i="5"/>
  <c r="I9" i="5"/>
  <c r="W9" i="5"/>
  <c r="X9" i="5"/>
  <c r="Y9" i="5"/>
  <c r="Z9" i="5"/>
  <c r="AA9" i="5"/>
  <c r="E10" i="5"/>
  <c r="F10" i="5"/>
  <c r="G10" i="5"/>
  <c r="H10" i="5"/>
  <c r="I10" i="5"/>
  <c r="W10" i="5"/>
  <c r="X10" i="5"/>
  <c r="Y10" i="5"/>
  <c r="Z10" i="5"/>
  <c r="AA10" i="5"/>
  <c r="E11" i="5"/>
  <c r="F11" i="5"/>
  <c r="G11" i="5"/>
  <c r="H11" i="5"/>
  <c r="I11" i="5"/>
  <c r="W11" i="5"/>
  <c r="X11" i="5"/>
  <c r="Y11" i="5"/>
  <c r="Z11" i="5"/>
  <c r="AA11" i="5"/>
  <c r="E12" i="5"/>
  <c r="F12" i="5"/>
  <c r="G12" i="5"/>
  <c r="H12" i="5"/>
  <c r="I12" i="5"/>
  <c r="W12" i="5"/>
  <c r="X12" i="5"/>
  <c r="Y12" i="5"/>
  <c r="Z12" i="5"/>
  <c r="AA12" i="5"/>
  <c r="E13" i="5"/>
  <c r="F13" i="5"/>
  <c r="G13" i="5"/>
  <c r="H13" i="5"/>
  <c r="I13" i="5"/>
  <c r="W13" i="5"/>
  <c r="X13" i="5"/>
  <c r="Y13" i="5"/>
  <c r="Z13" i="5"/>
  <c r="AA13" i="5"/>
  <c r="E14" i="5"/>
  <c r="F14" i="5"/>
  <c r="G14" i="5"/>
  <c r="H14" i="5"/>
  <c r="I14" i="5"/>
  <c r="W14" i="5"/>
  <c r="X14" i="5"/>
  <c r="Y14" i="5"/>
  <c r="Z14" i="5"/>
  <c r="AA14" i="5"/>
  <c r="E15" i="5"/>
  <c r="F15" i="5"/>
  <c r="G15" i="5"/>
  <c r="H15" i="5"/>
  <c r="I15" i="5"/>
  <c r="W15" i="5"/>
  <c r="X15" i="5"/>
  <c r="Y15" i="5"/>
  <c r="Z15" i="5"/>
  <c r="AA15" i="5"/>
  <c r="E16" i="5"/>
  <c r="F16" i="5"/>
  <c r="G16" i="5"/>
  <c r="H16" i="5"/>
  <c r="I16" i="5"/>
  <c r="W16" i="5"/>
  <c r="X16" i="5"/>
  <c r="Y16" i="5"/>
  <c r="Z16" i="5"/>
  <c r="AA16" i="5"/>
  <c r="E17" i="5"/>
  <c r="F17" i="5"/>
  <c r="G17" i="5"/>
  <c r="H17" i="5"/>
  <c r="I17" i="5"/>
  <c r="W17" i="5"/>
  <c r="X17" i="5"/>
  <c r="Y17" i="5"/>
  <c r="Z17" i="5"/>
  <c r="AA17" i="5"/>
  <c r="E18" i="5"/>
  <c r="F18" i="5"/>
  <c r="G18" i="5"/>
  <c r="H18" i="5"/>
  <c r="I18" i="5"/>
  <c r="W18" i="5"/>
  <c r="X18" i="5"/>
  <c r="Y18" i="5"/>
  <c r="Z18" i="5"/>
  <c r="AA18" i="5"/>
  <c r="E22" i="5"/>
  <c r="F22" i="5"/>
  <c r="G22" i="5"/>
  <c r="H22" i="5"/>
  <c r="I22" i="5"/>
  <c r="W22" i="5"/>
  <c r="X22" i="5"/>
  <c r="Y22" i="5"/>
  <c r="Z22" i="5"/>
  <c r="AA22" i="5"/>
  <c r="E23" i="5"/>
  <c r="F23" i="5"/>
  <c r="G23" i="5"/>
  <c r="H23" i="5"/>
  <c r="I23" i="5"/>
  <c r="W23" i="5"/>
  <c r="X23" i="5"/>
  <c r="Y23" i="5"/>
  <c r="Z23" i="5"/>
  <c r="AA23" i="5"/>
  <c r="E24" i="5"/>
  <c r="F24" i="5"/>
  <c r="G24" i="5"/>
  <c r="H24" i="5"/>
  <c r="I24" i="5"/>
  <c r="W24" i="5"/>
  <c r="X24" i="5"/>
  <c r="Y24" i="5"/>
  <c r="Z24" i="5"/>
  <c r="AA24" i="5"/>
  <c r="E25" i="5"/>
  <c r="F25" i="5"/>
  <c r="G25" i="5"/>
  <c r="H25" i="5"/>
  <c r="I25" i="5"/>
  <c r="W25" i="5"/>
  <c r="X25" i="5"/>
  <c r="Y25" i="5"/>
  <c r="Z25" i="5"/>
  <c r="AA25" i="5"/>
  <c r="E26" i="5"/>
  <c r="F26" i="5"/>
  <c r="G26" i="5"/>
  <c r="H26" i="5"/>
  <c r="I26" i="5"/>
  <c r="W26" i="5"/>
  <c r="X26" i="5"/>
  <c r="Y26" i="5"/>
  <c r="Z26" i="5"/>
  <c r="AA26" i="5"/>
  <c r="E27" i="5"/>
  <c r="F27" i="5"/>
  <c r="G27" i="5"/>
  <c r="H27" i="5"/>
  <c r="I27" i="5"/>
  <c r="W27" i="5"/>
  <c r="X27" i="5"/>
  <c r="Y27" i="5"/>
  <c r="Z27" i="5"/>
  <c r="AA27" i="5"/>
  <c r="E28" i="5"/>
  <c r="F28" i="5"/>
  <c r="G28" i="5"/>
  <c r="H28" i="5"/>
  <c r="I28" i="5"/>
  <c r="W28" i="5"/>
  <c r="X28" i="5"/>
  <c r="Y28" i="5"/>
  <c r="Z28" i="5"/>
  <c r="AA28" i="5"/>
  <c r="E29" i="5"/>
  <c r="F29" i="5"/>
  <c r="G29" i="5"/>
  <c r="H29" i="5"/>
  <c r="I29" i="5"/>
  <c r="W29" i="5"/>
  <c r="X29" i="5"/>
  <c r="Y29" i="5"/>
  <c r="Z29" i="5"/>
  <c r="AA29" i="5"/>
  <c r="E30" i="5"/>
  <c r="F30" i="5"/>
  <c r="G30" i="5"/>
  <c r="H30" i="5"/>
  <c r="I30" i="5"/>
  <c r="W30" i="5"/>
  <c r="X30" i="5"/>
  <c r="Y30" i="5"/>
  <c r="Z30" i="5"/>
  <c r="AA30" i="5"/>
  <c r="E31" i="5"/>
  <c r="F31" i="5"/>
  <c r="G31" i="5"/>
  <c r="H31" i="5"/>
  <c r="I31" i="5"/>
  <c r="W31" i="5"/>
  <c r="X31" i="5"/>
  <c r="Y31" i="5"/>
  <c r="Z31" i="5"/>
  <c r="AA31" i="5"/>
  <c r="E32" i="5"/>
  <c r="F32" i="5"/>
  <c r="G32" i="5"/>
  <c r="H32" i="5"/>
  <c r="I32" i="5"/>
  <c r="W32" i="5"/>
  <c r="X32" i="5"/>
  <c r="Y32" i="5"/>
  <c r="Z32" i="5"/>
  <c r="AA32" i="5"/>
  <c r="E33" i="5"/>
  <c r="F33" i="5"/>
  <c r="G33" i="5"/>
  <c r="H33" i="5"/>
  <c r="I33" i="5"/>
  <c r="W33" i="5"/>
  <c r="X33" i="5"/>
  <c r="Y33" i="5"/>
  <c r="Z33" i="5"/>
  <c r="AA33" i="5"/>
  <c r="E34" i="5"/>
  <c r="F34" i="5"/>
  <c r="G34" i="5"/>
  <c r="H34" i="5"/>
  <c r="I34" i="5"/>
  <c r="W34" i="5"/>
  <c r="X34" i="5"/>
  <c r="Y34" i="5"/>
  <c r="Z34" i="5"/>
  <c r="AA34" i="5"/>
  <c r="E38" i="5"/>
  <c r="F38" i="5"/>
  <c r="G38" i="5"/>
  <c r="H38" i="5"/>
  <c r="I38" i="5"/>
  <c r="W38" i="5"/>
  <c r="X38" i="5"/>
  <c r="Y38" i="5"/>
  <c r="Z38" i="5"/>
  <c r="AA38" i="5"/>
  <c r="E39" i="5"/>
  <c r="F39" i="5"/>
  <c r="G39" i="5"/>
  <c r="H39" i="5"/>
  <c r="I39" i="5"/>
  <c r="W39" i="5"/>
  <c r="X39" i="5"/>
  <c r="Y39" i="5"/>
  <c r="Z39" i="5"/>
  <c r="AA39" i="5"/>
  <c r="E40" i="5"/>
  <c r="F40" i="5"/>
  <c r="G40" i="5"/>
  <c r="H40" i="5"/>
  <c r="I40" i="5"/>
  <c r="W40" i="5"/>
  <c r="X40" i="5"/>
  <c r="Y40" i="5"/>
  <c r="Z40" i="5"/>
  <c r="AA40" i="5"/>
  <c r="E41" i="5"/>
  <c r="F41" i="5"/>
  <c r="G41" i="5"/>
  <c r="H41" i="5"/>
  <c r="I41" i="5"/>
  <c r="W41" i="5"/>
  <c r="X41" i="5"/>
  <c r="Y41" i="5"/>
  <c r="Z41" i="5"/>
  <c r="AA41" i="5"/>
  <c r="E42" i="5"/>
  <c r="F42" i="5"/>
  <c r="G42" i="5"/>
  <c r="H42" i="5"/>
  <c r="I42" i="5"/>
  <c r="W42" i="5"/>
  <c r="X42" i="5"/>
  <c r="Y42" i="5"/>
  <c r="Z42" i="5"/>
  <c r="AA42" i="5"/>
  <c r="E43" i="5"/>
  <c r="F43" i="5"/>
  <c r="G43" i="5"/>
  <c r="H43" i="5"/>
  <c r="I43" i="5"/>
  <c r="W43" i="5"/>
  <c r="X43" i="5"/>
  <c r="Y43" i="5"/>
  <c r="Z43" i="5"/>
  <c r="AA43" i="5"/>
  <c r="E44" i="5"/>
  <c r="F44" i="5"/>
  <c r="G44" i="5"/>
  <c r="H44" i="5"/>
  <c r="I44" i="5"/>
  <c r="W44" i="5"/>
  <c r="X44" i="5"/>
  <c r="Y44" i="5"/>
  <c r="Z44" i="5"/>
  <c r="AA44" i="5"/>
  <c r="E45" i="5"/>
  <c r="F45" i="5"/>
  <c r="G45" i="5"/>
  <c r="H45" i="5"/>
  <c r="I45" i="5"/>
  <c r="W45" i="5"/>
  <c r="X45" i="5"/>
  <c r="Y45" i="5"/>
  <c r="Z45" i="5"/>
  <c r="AA45" i="5"/>
  <c r="E46" i="5"/>
  <c r="F46" i="5"/>
  <c r="G46" i="5"/>
  <c r="H46" i="5"/>
  <c r="I46" i="5"/>
  <c r="W46" i="5"/>
  <c r="X46" i="5"/>
  <c r="Y46" i="5"/>
  <c r="Z46" i="5"/>
  <c r="AA46" i="5"/>
  <c r="E47" i="5"/>
  <c r="F47" i="5"/>
  <c r="G47" i="5"/>
  <c r="H47" i="5"/>
  <c r="I47" i="5"/>
  <c r="W47" i="5"/>
  <c r="X47" i="5"/>
  <c r="Y47" i="5"/>
  <c r="Z47" i="5"/>
  <c r="AA47" i="5"/>
  <c r="E48" i="5"/>
  <c r="F48" i="5"/>
  <c r="G48" i="5"/>
  <c r="H48" i="5"/>
  <c r="I48" i="5"/>
  <c r="W48" i="5"/>
  <c r="X48" i="5"/>
  <c r="Y48" i="5"/>
  <c r="Z48" i="5"/>
  <c r="AA48" i="5"/>
  <c r="E49" i="5"/>
  <c r="F49" i="5"/>
  <c r="G49" i="5"/>
  <c r="H49" i="5"/>
  <c r="I49" i="5"/>
  <c r="W49" i="5"/>
  <c r="X49" i="5"/>
  <c r="Y49" i="5"/>
  <c r="Z49" i="5"/>
  <c r="AA49" i="5"/>
  <c r="E50" i="5"/>
  <c r="F50" i="5"/>
  <c r="G50" i="5"/>
  <c r="H50" i="5"/>
  <c r="I50" i="5"/>
  <c r="W50" i="5"/>
  <c r="X50" i="5"/>
  <c r="Y50" i="5"/>
  <c r="Z50" i="5"/>
  <c r="AA50" i="5"/>
</calcChain>
</file>

<file path=xl/sharedStrings.xml><?xml version="1.0" encoding="utf-8"?>
<sst xmlns="http://schemas.openxmlformats.org/spreadsheetml/2006/main" count="1222" uniqueCount="72">
  <si>
    <t>Docentes MS / EBTT, 20h (governo)</t>
  </si>
  <si>
    <t>Classe</t>
  </si>
  <si>
    <t>Nível</t>
  </si>
  <si>
    <t>Grad.</t>
  </si>
  <si>
    <t>Aperf.</t>
  </si>
  <si>
    <t>Espec.</t>
  </si>
  <si>
    <t>Mest.</t>
  </si>
  <si>
    <t>Dout.</t>
  </si>
  <si>
    <t>TITULAR</t>
  </si>
  <si>
    <t>ASSOCIADO</t>
  </si>
  <si>
    <t>ADJUNTO</t>
  </si>
  <si>
    <t>ASSISTENTE</t>
  </si>
  <si>
    <t>AUXILIAR</t>
  </si>
  <si>
    <t>Docentes MS / EBTT, 40h (governo)</t>
  </si>
  <si>
    <t>Docentes MS / EBTT, DE (governo)</t>
  </si>
  <si>
    <t>D IV</t>
  </si>
  <si>
    <t>D III</t>
  </si>
  <si>
    <t>D II</t>
  </si>
  <si>
    <t>D I</t>
  </si>
  <si>
    <t xml:space="preserve">TITULAR </t>
  </si>
  <si>
    <t>RT/VB:</t>
  </si>
  <si>
    <t>Para docentes em DE</t>
  </si>
  <si>
    <t>Para docentes em 20h</t>
  </si>
  <si>
    <t>Para docentes em 40h</t>
  </si>
  <si>
    <t>Docentes MS / EBTT, 20h</t>
  </si>
  <si>
    <t>Docentes MS / EBTT, DE</t>
  </si>
  <si>
    <t>Reajuste</t>
  </si>
  <si>
    <t>de 2018</t>
  </si>
  <si>
    <t>(a negociar)</t>
  </si>
  <si>
    <t>(Simulação)</t>
  </si>
  <si>
    <t>Docentes MS / EBTT, 40h</t>
  </si>
  <si>
    <t>Ago 2017: Reestruturação (Etapa 1)</t>
  </si>
  <si>
    <t>Ago 2017: Ganho adicional apenas c/reestruturação (Etapa 1)</t>
  </si>
  <si>
    <t>Ago 2017: Ganho total em relação ao salário atual (Etapa 1)</t>
  </si>
  <si>
    <t>salarial</t>
  </si>
  <si>
    <t>de 2019</t>
  </si>
  <si>
    <t>Docentes MS / EBTT, 20h, ago 2017</t>
  </si>
  <si>
    <t>Docentes MS / EBTT, 20h, ago 2018</t>
  </si>
  <si>
    <t>Docentes MS / EBTT, 40h, ago 2018</t>
  </si>
  <si>
    <t>Docentes MS / EBTT, 40h, ago 2017</t>
  </si>
  <si>
    <t>Docentes MS / EBTT, DE, ago 2017</t>
  </si>
  <si>
    <t>Docentes MS / EBTT, DE, ago 2018</t>
  </si>
  <si>
    <t>Docentes MS / EBTT, 20h, jan 2017</t>
  </si>
  <si>
    <t>Docentes MS / EBTT, DE, jan 2017</t>
  </si>
  <si>
    <t>Ago 2018: Reestruturação (Etapa 2)</t>
  </si>
  <si>
    <t>Docentes MS / EBTT, 40h, jan 2017</t>
  </si>
  <si>
    <t>Ago 2018: Ganho adicional apenas c/reestruturação (Etapa 2)</t>
  </si>
  <si>
    <t>Ago 2019: Reestruturação (Etapa 3)</t>
  </si>
  <si>
    <t>Docentes MS / EBTT, 20h, ago 2019</t>
  </si>
  <si>
    <t>Docentes MS / EBTT, 40h, ago 2019</t>
  </si>
  <si>
    <t>Docentes MS / EBTT, DE, ago 2019</t>
  </si>
  <si>
    <t>Ago 2019: Ganho adicional apenas c/reestruturação (Etapa 3)</t>
  </si>
  <si>
    <t>Ago 2018: Ganho total em relação ao salário atual (Etapa 2)</t>
  </si>
  <si>
    <t>Ago 2019: Ganho total em relação ao salário atual (Etapa 3)</t>
  </si>
  <si>
    <t>Docentes MS / EBTT, 20h, , ago 2019</t>
  </si>
  <si>
    <t>20h</t>
  </si>
  <si>
    <t>40h</t>
  </si>
  <si>
    <t>DE</t>
  </si>
  <si>
    <t>Docentes MS / EBTT, 20h, ago 2016</t>
  </si>
  <si>
    <t>Docentes MS / EBTT, 40h, ago 2016</t>
  </si>
  <si>
    <t>Docentes MS / EBTT, DE, ago 2016</t>
  </si>
  <si>
    <t>Docentes MS / EBTT, 20h, salário atual (nov 2015)</t>
  </si>
  <si>
    <t>Docentes MS / EBTT, 40h, salário atual (nov 2015)</t>
  </si>
  <si>
    <t>Docentes MS / EBTT, DE, salário atual (nov 2015)</t>
  </si>
  <si>
    <t>Ago 2016: Ganho percentual em relação ao salário atual</t>
  </si>
  <si>
    <t>Ago 2016: Reajuste de 5,5%, igual para todos os docentes</t>
  </si>
  <si>
    <t>Reajuste:</t>
  </si>
  <si>
    <t>(5,5% sobre 5,0%)</t>
  </si>
  <si>
    <t>Jan 2017: Reajuste de 10,8%, igual para todos os docentes</t>
  </si>
  <si>
    <t>40h/20h:</t>
  </si>
  <si>
    <t>DE/20h:</t>
  </si>
  <si>
    <t>Degraus: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</si>
</sst>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0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0"/>
      <color indexed="8"/>
      <name val="Arial Black"/>
      <family val="2"/>
    </font>
    <font>
      <sz val="11"/>
      <name val="Calibri"/>
      <family val="2"/>
    </font>
    <font>
      <sz val="12"/>
      <color indexed="10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</borders>
  <cellStyleXfs count="21">
    <xf numFmtId="0" fontId="0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2" borderId="0" xfId="7" applyFont="1" applyFill="1" applyBorder="1"/>
    <xf numFmtId="0" fontId="3" fillId="0" borderId="1" xfId="7" applyFont="1" applyFill="1" applyBorder="1" applyAlignment="1">
      <alignment horizontal="center"/>
    </xf>
    <xf numFmtId="2" fontId="3" fillId="0" borderId="1" xfId="7" applyNumberFormat="1" applyFont="1" applyFill="1" applyBorder="1" applyAlignment="1">
      <alignment horizontal="center"/>
    </xf>
    <xf numFmtId="0" fontId="3" fillId="0" borderId="2" xfId="7" applyFont="1" applyBorder="1" applyAlignment="1">
      <alignment horizontal="center"/>
    </xf>
    <xf numFmtId="2" fontId="3" fillId="0" borderId="3" xfId="7" applyNumberFormat="1" applyFont="1" applyFill="1" applyBorder="1" applyAlignment="1">
      <alignment horizontal="center"/>
    </xf>
    <xf numFmtId="0" fontId="3" fillId="0" borderId="4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/>
    </xf>
    <xf numFmtId="39" fontId="3" fillId="0" borderId="2" xfId="16" applyNumberFormat="1" applyFont="1" applyFill="1" applyBorder="1" applyAlignment="1">
      <alignment horizontal="center"/>
    </xf>
    <xf numFmtId="164" fontId="3" fillId="0" borderId="2" xfId="16" applyFont="1" applyFill="1" applyBorder="1" applyAlignment="1">
      <alignment horizontal="center"/>
    </xf>
    <xf numFmtId="164" fontId="3" fillId="0" borderId="6" xfId="16" applyFont="1" applyFill="1" applyBorder="1" applyAlignment="1">
      <alignment horizontal="center"/>
    </xf>
    <xf numFmtId="39" fontId="3" fillId="0" borderId="5" xfId="16" applyNumberFormat="1" applyFont="1" applyFill="1" applyBorder="1" applyAlignment="1">
      <alignment horizontal="center"/>
    </xf>
    <xf numFmtId="164" fontId="3" fillId="0" borderId="5" xfId="16" applyFont="1" applyFill="1" applyBorder="1" applyAlignment="1">
      <alignment horizontal="center"/>
    </xf>
    <xf numFmtId="164" fontId="3" fillId="0" borderId="7" xfId="16" applyFont="1" applyFill="1" applyBorder="1" applyAlignment="1">
      <alignment horizontal="center"/>
    </xf>
    <xf numFmtId="39" fontId="4" fillId="3" borderId="5" xfId="16" applyNumberFormat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9" fontId="10" fillId="4" borderId="9" xfId="2" applyNumberFormat="1" applyFont="1" applyFill="1" applyBorder="1" applyAlignment="1">
      <alignment horizontal="center"/>
    </xf>
    <xf numFmtId="165" fontId="10" fillId="4" borderId="9" xfId="2" applyNumberFormat="1" applyFont="1" applyFill="1" applyBorder="1" applyAlignment="1">
      <alignment horizontal="center"/>
    </xf>
    <xf numFmtId="0" fontId="3" fillId="2" borderId="0" xfId="2" applyFont="1" applyFill="1" applyBorder="1"/>
    <xf numFmtId="2" fontId="6" fillId="5" borderId="10" xfId="2" applyNumberFormat="1" applyFont="1" applyFill="1" applyBorder="1" applyAlignment="1">
      <alignment horizontal="center"/>
    </xf>
    <xf numFmtId="2" fontId="6" fillId="5" borderId="11" xfId="2" applyNumberFormat="1" applyFont="1" applyFill="1" applyBorder="1" applyAlignment="1">
      <alignment horizontal="center"/>
    </xf>
    <xf numFmtId="164" fontId="3" fillId="5" borderId="11" xfId="16" applyFont="1" applyFill="1" applyBorder="1" applyAlignment="1">
      <alignment horizontal="center"/>
    </xf>
    <xf numFmtId="164" fontId="3" fillId="5" borderId="10" xfId="16" applyFont="1" applyFill="1" applyBorder="1" applyAlignment="1">
      <alignment horizontal="center"/>
    </xf>
    <xf numFmtId="164" fontId="3" fillId="5" borderId="12" xfId="16" applyFont="1" applyFill="1" applyBorder="1" applyAlignment="1">
      <alignment horizontal="center"/>
    </xf>
    <xf numFmtId="164" fontId="3" fillId="5" borderId="13" xfId="16" applyFont="1" applyFill="1" applyBorder="1" applyAlignment="1">
      <alignment horizontal="center"/>
    </xf>
    <xf numFmtId="164" fontId="7" fillId="0" borderId="2" xfId="16" applyFont="1" applyFill="1" applyBorder="1" applyAlignment="1">
      <alignment horizontal="center"/>
    </xf>
    <xf numFmtId="164" fontId="8" fillId="0" borderId="2" xfId="16" applyFont="1" applyFill="1" applyBorder="1" applyAlignment="1">
      <alignment horizontal="center"/>
    </xf>
    <xf numFmtId="0" fontId="3" fillId="0" borderId="14" xfId="7" applyFont="1" applyFill="1" applyBorder="1" applyAlignment="1">
      <alignment horizontal="center"/>
    </xf>
    <xf numFmtId="2" fontId="6" fillId="5" borderId="15" xfId="2" applyNumberFormat="1" applyFont="1" applyFill="1" applyBorder="1" applyAlignment="1">
      <alignment horizontal="center"/>
    </xf>
    <xf numFmtId="2" fontId="6" fillId="5" borderId="16" xfId="2" applyNumberFormat="1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center"/>
    </xf>
    <xf numFmtId="165" fontId="3" fillId="5" borderId="11" xfId="9" applyNumberFormat="1" applyFont="1" applyFill="1" applyBorder="1" applyAlignment="1">
      <alignment horizontal="center"/>
    </xf>
    <xf numFmtId="165" fontId="7" fillId="0" borderId="2" xfId="9" applyNumberFormat="1" applyFont="1" applyFill="1" applyBorder="1" applyAlignment="1">
      <alignment horizontal="center"/>
    </xf>
    <xf numFmtId="165" fontId="3" fillId="5" borderId="10" xfId="9" applyNumberFormat="1" applyFont="1" applyFill="1" applyBorder="1" applyAlignment="1">
      <alignment horizontal="center"/>
    </xf>
    <xf numFmtId="165" fontId="3" fillId="5" borderId="12" xfId="9" applyNumberFormat="1" applyFont="1" applyFill="1" applyBorder="1" applyAlignment="1">
      <alignment horizontal="center"/>
    </xf>
    <xf numFmtId="165" fontId="3" fillId="5" borderId="13" xfId="9" applyNumberFormat="1" applyFont="1" applyFill="1" applyBorder="1" applyAlignment="1">
      <alignment horizontal="center"/>
    </xf>
    <xf numFmtId="9" fontId="12" fillId="6" borderId="17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65" fontId="14" fillId="6" borderId="18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165" fontId="10" fillId="4" borderId="9" xfId="2" applyNumberFormat="1" applyFont="1" applyFill="1" applyBorder="1" applyAlignment="1">
      <alignment horizontal="center"/>
    </xf>
    <xf numFmtId="164" fontId="7" fillId="2" borderId="2" xfId="16" applyFont="1" applyFill="1" applyBorder="1" applyAlignment="1">
      <alignment horizontal="center"/>
    </xf>
    <xf numFmtId="164" fontId="3" fillId="5" borderId="10" xfId="16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165" fontId="10" fillId="7" borderId="9" xfId="2" applyNumberFormat="1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166" fontId="16" fillId="7" borderId="0" xfId="9" applyNumberFormat="1" applyFont="1" applyFill="1" applyAlignment="1">
      <alignment horizontal="center"/>
    </xf>
    <xf numFmtId="0" fontId="0" fillId="0" borderId="0" xfId="0" applyFont="1"/>
    <xf numFmtId="165" fontId="16" fillId="7" borderId="0" xfId="9" applyNumberFormat="1" applyFont="1" applyFill="1" applyAlignment="1">
      <alignment horizontal="center"/>
    </xf>
    <xf numFmtId="9" fontId="16" fillId="7" borderId="0" xfId="9" applyNumberFormat="1" applyFont="1" applyFill="1" applyAlignment="1">
      <alignment horizontal="center"/>
    </xf>
    <xf numFmtId="165" fontId="17" fillId="6" borderId="18" xfId="0" applyNumberFormat="1" applyFont="1" applyFill="1" applyBorder="1" applyAlignment="1" applyProtection="1">
      <alignment horizontal="center"/>
      <protection locked="0"/>
    </xf>
    <xf numFmtId="0" fontId="11" fillId="7" borderId="0" xfId="7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4" fillId="8" borderId="34" xfId="7" applyFont="1" applyFill="1" applyBorder="1" applyAlignment="1">
      <alignment horizontal="center"/>
    </xf>
    <xf numFmtId="0" fontId="4" fillId="8" borderId="35" xfId="7" applyFont="1" applyFill="1" applyBorder="1" applyAlignment="1">
      <alignment horizontal="center"/>
    </xf>
    <xf numFmtId="0" fontId="4" fillId="8" borderId="36" xfId="7" applyFont="1" applyFill="1" applyBorder="1" applyAlignment="1">
      <alignment horizontal="center"/>
    </xf>
    <xf numFmtId="0" fontId="4" fillId="5" borderId="25" xfId="2" applyFont="1" applyFill="1" applyBorder="1" applyAlignment="1">
      <alignment horizontal="center"/>
    </xf>
    <xf numFmtId="0" fontId="4" fillId="5" borderId="26" xfId="2" applyFont="1" applyFill="1" applyBorder="1" applyAlignment="1">
      <alignment horizontal="center"/>
    </xf>
    <xf numFmtId="0" fontId="4" fillId="5" borderId="27" xfId="2" applyFont="1" applyFill="1" applyBorder="1" applyAlignment="1">
      <alignment horizontal="center"/>
    </xf>
    <xf numFmtId="0" fontId="4" fillId="5" borderId="28" xfId="2" applyFont="1" applyFill="1" applyBorder="1" applyAlignment="1">
      <alignment horizontal="center"/>
    </xf>
    <xf numFmtId="0" fontId="3" fillId="0" borderId="31" xfId="7" applyFont="1" applyFill="1" applyBorder="1" applyAlignment="1">
      <alignment horizontal="center"/>
    </xf>
    <xf numFmtId="0" fontId="3" fillId="0" borderId="32" xfId="7" applyFont="1" applyFill="1" applyBorder="1" applyAlignment="1">
      <alignment horizontal="center"/>
    </xf>
    <xf numFmtId="0" fontId="3" fillId="0" borderId="29" xfId="7" applyFont="1" applyFill="1" applyBorder="1" applyAlignment="1">
      <alignment horizontal="center"/>
    </xf>
    <xf numFmtId="0" fontId="3" fillId="0" borderId="30" xfId="7" applyFont="1" applyFill="1" applyBorder="1" applyAlignment="1">
      <alignment horizontal="center"/>
    </xf>
    <xf numFmtId="0" fontId="3" fillId="0" borderId="4" xfId="7" applyFont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0" xfId="7" applyFont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11" fillId="9" borderId="0" xfId="7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165" fontId="10" fillId="6" borderId="33" xfId="2" applyNumberFormat="1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11" fillId="10" borderId="0" xfId="7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11" fillId="11" borderId="0" xfId="7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</cellXfs>
  <cellStyles count="21">
    <cellStyle name="Normal" xfId="0" builtinId="0"/>
    <cellStyle name="Normal 2" xfId="1"/>
    <cellStyle name="Normal 2 2" xfId="2"/>
    <cellStyle name="Normal 3" xfId="3"/>
    <cellStyle name="Normal 3 2" xfId="4"/>
    <cellStyle name="Normal 3 3" xfId="5"/>
    <cellStyle name="Normal 4" xfId="6"/>
    <cellStyle name="Normal 5" xfId="7"/>
    <cellStyle name="Normal 5 2" xfId="8"/>
    <cellStyle name="Porcentagem" xfId="9" builtinId="5"/>
    <cellStyle name="Porcentagem 2" xfId="10"/>
    <cellStyle name="Porcentagem 2 2" xfId="11"/>
    <cellStyle name="Porcentagem 3" xfId="12"/>
    <cellStyle name="Porcentagem 4" xfId="13"/>
    <cellStyle name="Porcentagem 4 2" xfId="14"/>
    <cellStyle name="Separador de milhares 2" xfId="15"/>
    <cellStyle name="Separador de milhares 3" xfId="16"/>
    <cellStyle name="Separador de milhares 4" xfId="17"/>
    <cellStyle name="Vírgula 2" xfId="18"/>
    <cellStyle name="Vírgula 3" xfId="19"/>
    <cellStyle name="Vírgula 4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59"/>
  <sheetViews>
    <sheetView topLeftCell="A28" zoomScale="70" zoomScaleNormal="70" workbookViewId="0">
      <selection sqref="A1:AA50"/>
    </sheetView>
  </sheetViews>
  <sheetFormatPr defaultColWidth="13" defaultRowHeight="15" x14ac:dyDescent="0.25"/>
  <cols>
    <col min="1" max="1" width="1.5703125" customWidth="1"/>
    <col min="2" max="2" width="14.5703125" bestFit="1" customWidth="1"/>
    <col min="3" max="3" width="10.7109375" customWidth="1"/>
    <col min="4" max="4" width="6" bestFit="1" customWidth="1"/>
    <col min="5" max="5" width="12.7109375" bestFit="1" customWidth="1"/>
    <col min="6" max="7" width="11.5703125" bestFit="1" customWidth="1"/>
    <col min="8" max="8" width="12.7109375" customWidth="1"/>
    <col min="9" max="9" width="13" bestFit="1" customWidth="1"/>
    <col min="10" max="10" width="1.28515625" customWidth="1"/>
    <col min="11" max="11" width="15.28515625" bestFit="1" customWidth="1"/>
    <col min="12" max="12" width="10.140625" bestFit="1" customWidth="1"/>
    <col min="13" max="13" width="6" bestFit="1" customWidth="1"/>
    <col min="14" max="16" width="11.5703125" bestFit="1" customWidth="1"/>
    <col min="17" max="17" width="13" bestFit="1" customWidth="1"/>
    <col min="18" max="18" width="12.5703125" customWidth="1"/>
    <col min="19" max="19" width="1.140625" customWidth="1"/>
    <col min="20" max="20" width="14.5703125" bestFit="1" customWidth="1"/>
    <col min="21" max="21" width="10.140625" bestFit="1" customWidth="1"/>
    <col min="22" max="22" width="6" bestFit="1" customWidth="1"/>
    <col min="23" max="24" width="7.42578125" bestFit="1" customWidth="1"/>
    <col min="25" max="25" width="7.85546875" bestFit="1" customWidth="1"/>
    <col min="26" max="27" width="7.42578125" bestFit="1" customWidth="1"/>
    <col min="28" max="248" width="8.85546875" customWidth="1"/>
    <col min="249" max="249" width="14.5703125" bestFit="1" customWidth="1"/>
    <col min="250" max="250" width="10.140625" bestFit="1" customWidth="1"/>
    <col min="251" max="251" width="8.85546875" customWidth="1"/>
    <col min="252" max="254" width="11.5703125" bestFit="1" customWidth="1"/>
  </cols>
  <sheetData>
    <row r="1" spans="2:256" ht="7.9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256" ht="20.25" x14ac:dyDescent="0.3">
      <c r="B2" s="54" t="s">
        <v>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T2" s="55" t="s">
        <v>64</v>
      </c>
      <c r="U2" s="55"/>
      <c r="V2" s="55"/>
      <c r="W2" s="55"/>
      <c r="X2" s="55"/>
      <c r="Y2" s="55"/>
      <c r="Z2" s="55"/>
      <c r="AA2" s="55"/>
    </row>
    <row r="3" spans="2:256" ht="16.149999999999999" customHeight="1" thickBot="1" x14ac:dyDescent="0.25">
      <c r="B3" s="56" t="s">
        <v>55</v>
      </c>
      <c r="C3" s="56"/>
      <c r="D3" s="56"/>
      <c r="E3" s="42" t="s">
        <v>66</v>
      </c>
      <c r="F3" s="43">
        <v>5.5E-2</v>
      </c>
      <c r="G3" s="18"/>
      <c r="H3" s="18"/>
      <c r="I3" s="18"/>
    </row>
    <row r="4" spans="2:256" ht="16.149999999999999" customHeight="1" thickTop="1" thickBot="1" x14ac:dyDescent="0.3">
      <c r="B4" s="57" t="s">
        <v>58</v>
      </c>
      <c r="C4" s="58"/>
      <c r="D4" s="58"/>
      <c r="E4" s="58"/>
      <c r="F4" s="58"/>
      <c r="G4" s="58"/>
      <c r="H4" s="58"/>
      <c r="I4" s="59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58</v>
      </c>
      <c r="U4" s="61"/>
      <c r="V4" s="62"/>
      <c r="W4" s="62"/>
      <c r="X4" s="62"/>
      <c r="Y4" s="62"/>
      <c r="Z4" s="62"/>
      <c r="AA4" s="63"/>
      <c r="IO4" s="60" t="s">
        <v>61</v>
      </c>
      <c r="IP4" s="61"/>
      <c r="IQ4" s="62"/>
      <c r="IR4" s="62"/>
      <c r="IS4" s="62"/>
      <c r="IT4" s="62"/>
      <c r="IU4" s="62"/>
      <c r="IV4" s="63"/>
    </row>
    <row r="5" spans="2:256" ht="16.149999999999999" customHeight="1" x14ac:dyDescent="0.25">
      <c r="B5" s="64" t="s">
        <v>1</v>
      </c>
      <c r="C5" s="6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6" t="s">
        <v>1</v>
      </c>
      <c r="L5" s="67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6" t="s">
        <v>1</v>
      </c>
      <c r="U5" s="67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IO5" s="66" t="s">
        <v>1</v>
      </c>
      <c r="IP5" s="67"/>
      <c r="IQ5" s="28" t="s">
        <v>2</v>
      </c>
      <c r="IR5" s="29" t="s">
        <v>3</v>
      </c>
      <c r="IS5" s="29" t="s">
        <v>4</v>
      </c>
      <c r="IT5" s="29" t="s">
        <v>5</v>
      </c>
      <c r="IU5" s="29" t="s">
        <v>6</v>
      </c>
      <c r="IV5" s="30" t="s">
        <v>7</v>
      </c>
    </row>
    <row r="6" spans="2:256" ht="16.149999999999999" customHeight="1" x14ac:dyDescent="0.2">
      <c r="B6" s="6" t="s">
        <v>8</v>
      </c>
      <c r="C6" s="15" t="s">
        <v>19</v>
      </c>
      <c r="D6" s="4">
        <v>1</v>
      </c>
      <c r="E6" s="27">
        <f>N6*(1+$F$3)</f>
        <v>3185.1821500000001</v>
      </c>
      <c r="F6" s="27">
        <f>O6*(1+$F$3)</f>
        <v>3408.1458499999994</v>
      </c>
      <c r="G6" s="27">
        <f>P6*(1+$F$3)</f>
        <v>3788.5260999999996</v>
      </c>
      <c r="H6" s="27">
        <f>Q6*(1+$F$3)</f>
        <v>4427.4024499999996</v>
      </c>
      <c r="I6" s="22">
        <f>R6*(1+$F$3)</f>
        <v>5319.2466999999997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5041.9399999999996</v>
      </c>
      <c r="T6" s="6" t="s">
        <v>8</v>
      </c>
      <c r="U6" s="15" t="s">
        <v>19</v>
      </c>
      <c r="V6" s="4">
        <v>1</v>
      </c>
      <c r="W6" s="31">
        <f>E6/N6-1</f>
        <v>5.4999999999999938E-2</v>
      </c>
      <c r="X6" s="31">
        <f>F6/O6-1</f>
        <v>5.4999999999999938E-2</v>
      </c>
      <c r="Y6" s="31">
        <f>G6/P6-1</f>
        <v>5.4999999999999938E-2</v>
      </c>
      <c r="Z6" s="31">
        <f>H6/Q6-1</f>
        <v>5.4999999999999938E-2</v>
      </c>
      <c r="AA6" s="32">
        <f>I6/R6-1</f>
        <v>5.4999999999999938E-2</v>
      </c>
      <c r="IO6" s="6" t="s">
        <v>8</v>
      </c>
      <c r="IP6" s="15" t="s">
        <v>19</v>
      </c>
      <c r="IQ6" s="4">
        <v>1</v>
      </c>
      <c r="IR6" s="27">
        <v>3344.4412575000001</v>
      </c>
      <c r="IS6" s="27">
        <v>3578.5531424999999</v>
      </c>
      <c r="IT6" s="27">
        <v>3977.952405</v>
      </c>
      <c r="IU6" s="27">
        <v>4648.7725725</v>
      </c>
      <c r="IV6" s="22">
        <v>5585.2090349999999</v>
      </c>
    </row>
    <row r="7" spans="2:256" ht="16.149999999999999" customHeight="1" x14ac:dyDescent="0.25">
      <c r="B7" s="68" t="s">
        <v>9</v>
      </c>
      <c r="C7" s="69" t="s">
        <v>15</v>
      </c>
      <c r="D7" s="4">
        <v>4</v>
      </c>
      <c r="E7" s="26">
        <f t="shared" ref="E7:E18" si="0">N7*(1+$F$3)</f>
        <v>3060.2384999999995</v>
      </c>
      <c r="F7" s="26">
        <f t="shared" ref="F7:F18" si="1">O7*(1+$F$3)</f>
        <v>3282.3898499999996</v>
      </c>
      <c r="G7" s="26">
        <f t="shared" ref="G7:G18" si="2">P7*(1+$F$3)</f>
        <v>3654.0030499999998</v>
      </c>
      <c r="H7" s="26">
        <f t="shared" ref="H7:H18" si="3">Q7*(1+$F$3)</f>
        <v>4015.7941999999998</v>
      </c>
      <c r="I7" s="22">
        <f t="shared" ref="I7:I18" si="4">R7*(1+$F$3)</f>
        <v>4701.8290499999994</v>
      </c>
      <c r="J7" s="1"/>
      <c r="K7" s="68" t="s">
        <v>9</v>
      </c>
      <c r="L7" s="69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68" t="s">
        <v>9</v>
      </c>
      <c r="U7" s="69" t="s">
        <v>15</v>
      </c>
      <c r="V7" s="4">
        <v>4</v>
      </c>
      <c r="W7" s="33">
        <f t="shared" ref="W7:W18" si="5">E7/N7-1</f>
        <v>5.4999999999999938E-2</v>
      </c>
      <c r="X7" s="33">
        <f t="shared" ref="X7:X18" si="6">F7/O7-1</f>
        <v>5.4999999999999938E-2</v>
      </c>
      <c r="Y7" s="33">
        <f t="shared" ref="Y7:Y18" si="7">G7/P7-1</f>
        <v>5.4999999999999938E-2</v>
      </c>
      <c r="Z7" s="33">
        <f t="shared" ref="Z7:Z18" si="8">H7/Q7-1</f>
        <v>5.4999999999999938E-2</v>
      </c>
      <c r="AA7" s="32">
        <f t="shared" ref="AA7:AA18" si="9">I7/R7-1</f>
        <v>5.4999999999999938E-2</v>
      </c>
      <c r="IO7" s="68" t="s">
        <v>9</v>
      </c>
      <c r="IP7" s="69" t="s">
        <v>15</v>
      </c>
      <c r="IQ7" s="4">
        <v>4</v>
      </c>
      <c r="IR7" s="26">
        <v>3213.2504249999997</v>
      </c>
      <c r="IS7" s="26">
        <v>3446.5093425</v>
      </c>
      <c r="IT7" s="26">
        <v>3836.7032025000003</v>
      </c>
      <c r="IU7" s="26">
        <v>4216.5839100000003</v>
      </c>
      <c r="IV7" s="22">
        <v>4936.9205025000001</v>
      </c>
    </row>
    <row r="8" spans="2:256" ht="16.149999999999999" customHeight="1" x14ac:dyDescent="0.25">
      <c r="B8" s="68"/>
      <c r="C8" s="70"/>
      <c r="D8" s="4">
        <v>3</v>
      </c>
      <c r="E8" s="26">
        <f t="shared" si="0"/>
        <v>2998.99575</v>
      </c>
      <c r="F8" s="26">
        <f t="shared" si="1"/>
        <v>3216.1463999999996</v>
      </c>
      <c r="G8" s="26">
        <f t="shared" si="2"/>
        <v>3586.5146999999997</v>
      </c>
      <c r="H8" s="26">
        <f t="shared" si="3"/>
        <v>3926.72055</v>
      </c>
      <c r="I8" s="22">
        <f t="shared" si="4"/>
        <v>4592.7736999999997</v>
      </c>
      <c r="J8" s="1"/>
      <c r="K8" s="68"/>
      <c r="L8" s="70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68"/>
      <c r="U8" s="70"/>
      <c r="V8" s="4">
        <v>3</v>
      </c>
      <c r="W8" s="33">
        <f t="shared" si="5"/>
        <v>5.4999999999999938E-2</v>
      </c>
      <c r="X8" s="33">
        <f t="shared" si="6"/>
        <v>5.4999999999999938E-2</v>
      </c>
      <c r="Y8" s="33">
        <f t="shared" si="7"/>
        <v>5.4999999999999938E-2</v>
      </c>
      <c r="Z8" s="33">
        <f t="shared" si="8"/>
        <v>5.4999999999999938E-2</v>
      </c>
      <c r="AA8" s="32">
        <f t="shared" si="9"/>
        <v>5.4999999999999938E-2</v>
      </c>
      <c r="IO8" s="68"/>
      <c r="IP8" s="70"/>
      <c r="IQ8" s="4">
        <v>3</v>
      </c>
      <c r="IR8" s="26">
        <v>3148.9455375000002</v>
      </c>
      <c r="IS8" s="26">
        <v>3376.95372</v>
      </c>
      <c r="IT8" s="26">
        <v>3765.8404350000001</v>
      </c>
      <c r="IU8" s="26">
        <v>4123.0455000000002</v>
      </c>
      <c r="IV8" s="22">
        <v>4822.4123850000005</v>
      </c>
    </row>
    <row r="9" spans="2:256" ht="16.149999999999999" customHeight="1" x14ac:dyDescent="0.25">
      <c r="B9" s="68"/>
      <c r="C9" s="70"/>
      <c r="D9" s="4">
        <v>2</v>
      </c>
      <c r="E9" s="26">
        <f t="shared" si="0"/>
        <v>2938.94515</v>
      </c>
      <c r="F9" s="26">
        <f t="shared" si="1"/>
        <v>3151.2533499999995</v>
      </c>
      <c r="G9" s="26">
        <f t="shared" si="2"/>
        <v>3512.2848999999997</v>
      </c>
      <c r="H9" s="26">
        <f t="shared" si="3"/>
        <v>3839.6408499999998</v>
      </c>
      <c r="I9" s="22">
        <f t="shared" si="4"/>
        <v>4486.3031000000001</v>
      </c>
      <c r="J9" s="1"/>
      <c r="K9" s="68"/>
      <c r="L9" s="70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68"/>
      <c r="U9" s="70"/>
      <c r="V9" s="4">
        <v>2</v>
      </c>
      <c r="W9" s="33">
        <f t="shared" si="5"/>
        <v>5.4999999999999938E-2</v>
      </c>
      <c r="X9" s="33">
        <f t="shared" si="6"/>
        <v>5.4999999999999938E-2</v>
      </c>
      <c r="Y9" s="33">
        <f t="shared" si="7"/>
        <v>5.4999999999999938E-2</v>
      </c>
      <c r="Z9" s="33">
        <f t="shared" si="8"/>
        <v>5.4999999999999938E-2</v>
      </c>
      <c r="AA9" s="32">
        <f t="shared" si="9"/>
        <v>5.4999999999999938E-2</v>
      </c>
      <c r="IO9" s="68"/>
      <c r="IP9" s="70"/>
      <c r="IQ9" s="4">
        <v>2</v>
      </c>
      <c r="IR9" s="26">
        <v>3085.8924075</v>
      </c>
      <c r="IS9" s="26">
        <v>3308.8160174999998</v>
      </c>
      <c r="IT9" s="26">
        <v>3687.8991449999999</v>
      </c>
      <c r="IU9" s="26">
        <v>4031.6339699999999</v>
      </c>
      <c r="IV9" s="22">
        <v>4710.6182550000003</v>
      </c>
    </row>
    <row r="10" spans="2:256" ht="16.149999999999999" customHeight="1" x14ac:dyDescent="0.25">
      <c r="B10" s="68"/>
      <c r="C10" s="71"/>
      <c r="D10" s="4">
        <v>1</v>
      </c>
      <c r="E10" s="26">
        <f t="shared" si="0"/>
        <v>2880.0761499999999</v>
      </c>
      <c r="F10" s="26">
        <f t="shared" si="1"/>
        <v>3087.6684999999998</v>
      </c>
      <c r="G10" s="26">
        <f t="shared" si="2"/>
        <v>3445.1130499999999</v>
      </c>
      <c r="H10" s="26">
        <f t="shared" si="3"/>
        <v>3754.5445499999996</v>
      </c>
      <c r="I10" s="22">
        <f t="shared" si="4"/>
        <v>4382.3644999999997</v>
      </c>
      <c r="J10" s="1"/>
      <c r="K10" s="68"/>
      <c r="L10" s="71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4153.8999999999996</v>
      </c>
      <c r="T10" s="68"/>
      <c r="U10" s="71"/>
      <c r="V10" s="4">
        <v>1</v>
      </c>
      <c r="W10" s="33">
        <f t="shared" si="5"/>
        <v>5.4999999999999938E-2</v>
      </c>
      <c r="X10" s="33">
        <f t="shared" si="6"/>
        <v>5.4999999999999938E-2</v>
      </c>
      <c r="Y10" s="33">
        <f t="shared" si="7"/>
        <v>5.4999999999999938E-2</v>
      </c>
      <c r="Z10" s="33">
        <f t="shared" si="8"/>
        <v>5.4999999999999938E-2</v>
      </c>
      <c r="AA10" s="32">
        <f t="shared" si="9"/>
        <v>5.4999999999999938E-2</v>
      </c>
      <c r="IO10" s="68"/>
      <c r="IP10" s="71"/>
      <c r="IQ10" s="4">
        <v>1</v>
      </c>
      <c r="IR10" s="26">
        <v>3024.0799574999996</v>
      </c>
      <c r="IS10" s="26">
        <v>3242.0630025</v>
      </c>
      <c r="IT10" s="26">
        <v>3617.3687025000004</v>
      </c>
      <c r="IU10" s="26">
        <v>3942.2717775000001</v>
      </c>
      <c r="IV10" s="22">
        <v>4601.4827249999998</v>
      </c>
    </row>
    <row r="11" spans="2:256" ht="16.149999999999999" customHeight="1" x14ac:dyDescent="0.25">
      <c r="B11" s="68" t="s">
        <v>10</v>
      </c>
      <c r="C11" s="69" t="s">
        <v>16</v>
      </c>
      <c r="D11" s="4">
        <v>4</v>
      </c>
      <c r="E11" s="23">
        <f t="shared" si="0"/>
        <v>2628.0155500000001</v>
      </c>
      <c r="F11" s="23">
        <f t="shared" si="1"/>
        <v>2825.7647499999998</v>
      </c>
      <c r="G11" s="23">
        <f t="shared" si="2"/>
        <v>2870.7183</v>
      </c>
      <c r="H11" s="23">
        <f t="shared" si="3"/>
        <v>3300.6835499999997</v>
      </c>
      <c r="I11" s="22">
        <f t="shared" si="4"/>
        <v>3783.6203499999997</v>
      </c>
      <c r="J11" s="1"/>
      <c r="K11" s="68" t="s">
        <v>10</v>
      </c>
      <c r="L11" s="69" t="s">
        <v>16</v>
      </c>
      <c r="M11" s="4">
        <v>4</v>
      </c>
      <c r="N11" s="23">
        <v>2491.0100000000002</v>
      </c>
      <c r="O11" s="45">
        <v>2678.45</v>
      </c>
      <c r="P11" s="45">
        <v>2721.06</v>
      </c>
      <c r="Q11" s="23">
        <v>3128.61</v>
      </c>
      <c r="R11" s="22">
        <v>3586.37</v>
      </c>
      <c r="T11" s="68" t="s">
        <v>10</v>
      </c>
      <c r="U11" s="69" t="s">
        <v>16</v>
      </c>
      <c r="V11" s="4">
        <v>4</v>
      </c>
      <c r="W11" s="34">
        <f t="shared" si="5"/>
        <v>5.4999999999999938E-2</v>
      </c>
      <c r="X11" s="34">
        <f t="shared" si="6"/>
        <v>5.4999999999999938E-2</v>
      </c>
      <c r="Y11" s="34">
        <f t="shared" si="7"/>
        <v>5.4999999999999938E-2</v>
      </c>
      <c r="Z11" s="34">
        <f t="shared" si="8"/>
        <v>5.4999999999999938E-2</v>
      </c>
      <c r="AA11" s="32">
        <f t="shared" si="9"/>
        <v>5.4999999999999938E-2</v>
      </c>
      <c r="IO11" s="68" t="s">
        <v>10</v>
      </c>
      <c r="IP11" s="69" t="s">
        <v>16</v>
      </c>
      <c r="IQ11" s="4">
        <v>4</v>
      </c>
      <c r="IR11" s="23">
        <v>2759.4163275000001</v>
      </c>
      <c r="IS11" s="23">
        <v>2939.3592374999998</v>
      </c>
      <c r="IT11" s="23">
        <v>2997.6379649999999</v>
      </c>
      <c r="IU11" s="23">
        <v>3465.7177275000004</v>
      </c>
      <c r="IV11" s="22">
        <v>3972.8013674999997</v>
      </c>
    </row>
    <row r="12" spans="2:256" ht="16.149999999999999" customHeight="1" x14ac:dyDescent="0.25">
      <c r="B12" s="68"/>
      <c r="C12" s="70"/>
      <c r="D12" s="4">
        <v>3</v>
      </c>
      <c r="E12" s="23">
        <f t="shared" si="0"/>
        <v>2601.9992499999998</v>
      </c>
      <c r="F12" s="23">
        <f t="shared" si="1"/>
        <v>2786.8035999999997</v>
      </c>
      <c r="G12" s="23">
        <f t="shared" si="2"/>
        <v>2834.6267499999999</v>
      </c>
      <c r="H12" s="23">
        <f t="shared" si="3"/>
        <v>3230.6631999999995</v>
      </c>
      <c r="I12" s="22">
        <f t="shared" si="4"/>
        <v>3682.0027500000001</v>
      </c>
      <c r="J12" s="1"/>
      <c r="K12" s="68"/>
      <c r="L12" s="70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68"/>
      <c r="U12" s="70"/>
      <c r="V12" s="4">
        <v>3</v>
      </c>
      <c r="W12" s="34">
        <f t="shared" si="5"/>
        <v>5.4999999999999938E-2</v>
      </c>
      <c r="X12" s="34">
        <f t="shared" si="6"/>
        <v>5.4999999999999938E-2</v>
      </c>
      <c r="Y12" s="34">
        <f t="shared" si="7"/>
        <v>5.4999999999999938E-2</v>
      </c>
      <c r="Z12" s="34">
        <f t="shared" si="8"/>
        <v>5.4999999999999938E-2</v>
      </c>
      <c r="AA12" s="32">
        <f t="shared" si="9"/>
        <v>5.4999999999999938E-2</v>
      </c>
      <c r="IO12" s="68"/>
      <c r="IP12" s="70"/>
      <c r="IQ12" s="4">
        <v>3</v>
      </c>
      <c r="IR12" s="23">
        <v>2732.0992124999998</v>
      </c>
      <c r="IS12" s="23">
        <v>2882.9415300000001</v>
      </c>
      <c r="IT12" s="23">
        <v>2951.9875874999998</v>
      </c>
      <c r="IU12" s="23">
        <v>3392.1852825000001</v>
      </c>
      <c r="IV12" s="22">
        <v>3866.1028875000002</v>
      </c>
    </row>
    <row r="13" spans="2:256" ht="16.149999999999999" customHeight="1" x14ac:dyDescent="0.25">
      <c r="B13" s="68"/>
      <c r="C13" s="70"/>
      <c r="D13" s="4">
        <v>2</v>
      </c>
      <c r="E13" s="23">
        <f t="shared" si="0"/>
        <v>2576.2361499999997</v>
      </c>
      <c r="F13" s="23">
        <f t="shared" si="1"/>
        <v>2753.6133</v>
      </c>
      <c r="G13" s="23">
        <f t="shared" si="2"/>
        <v>2795.7816499999999</v>
      </c>
      <c r="H13" s="23">
        <f t="shared" si="3"/>
        <v>3163.7656499999998</v>
      </c>
      <c r="I13" s="22">
        <f t="shared" si="4"/>
        <v>3639.5601000000001</v>
      </c>
      <c r="J13" s="1"/>
      <c r="K13" s="68"/>
      <c r="L13" s="70"/>
      <c r="M13" s="4">
        <v>2</v>
      </c>
      <c r="N13" s="23">
        <v>2441.9299999999998</v>
      </c>
      <c r="O13" s="45">
        <v>2610.06</v>
      </c>
      <c r="P13" s="45">
        <v>2650.03</v>
      </c>
      <c r="Q13" s="45">
        <v>2998.83</v>
      </c>
      <c r="R13" s="22">
        <v>3449.82</v>
      </c>
      <c r="T13" s="68"/>
      <c r="U13" s="70"/>
      <c r="V13" s="4">
        <v>2</v>
      </c>
      <c r="W13" s="34">
        <f t="shared" si="5"/>
        <v>5.4999999999999938E-2</v>
      </c>
      <c r="X13" s="34">
        <f t="shared" si="6"/>
        <v>5.4999999999999938E-2</v>
      </c>
      <c r="Y13" s="34">
        <f t="shared" si="7"/>
        <v>5.4999999999999938E-2</v>
      </c>
      <c r="Z13" s="34">
        <f t="shared" si="8"/>
        <v>5.4999999999999938E-2</v>
      </c>
      <c r="AA13" s="32">
        <f t="shared" si="9"/>
        <v>5.4999999999999938E-2</v>
      </c>
      <c r="IO13" s="68"/>
      <c r="IP13" s="70"/>
      <c r="IQ13" s="4">
        <v>2</v>
      </c>
      <c r="IR13" s="23">
        <v>2705.0479574999999</v>
      </c>
      <c r="IS13" s="23">
        <v>2830.3677149999999</v>
      </c>
      <c r="IT13" s="23">
        <v>2922.2777325000002</v>
      </c>
      <c r="IU13" s="23">
        <v>3321.9539325000001</v>
      </c>
      <c r="IV13" s="22">
        <v>3821.5381050000001</v>
      </c>
    </row>
    <row r="14" spans="2:256" ht="16.149999999999999" customHeight="1" x14ac:dyDescent="0.25">
      <c r="B14" s="68"/>
      <c r="C14" s="71"/>
      <c r="D14" s="4">
        <v>1</v>
      </c>
      <c r="E14" s="23">
        <f t="shared" si="0"/>
        <v>2476.8762499999998</v>
      </c>
      <c r="F14" s="23">
        <f t="shared" si="1"/>
        <v>2579.2640000000001</v>
      </c>
      <c r="G14" s="23">
        <f t="shared" si="2"/>
        <v>2685.5025000000001</v>
      </c>
      <c r="H14" s="23">
        <f t="shared" si="3"/>
        <v>3047.2936499999996</v>
      </c>
      <c r="I14" s="22">
        <f t="shared" si="4"/>
        <v>3528.8483999999999</v>
      </c>
      <c r="J14" s="1"/>
      <c r="K14" s="68"/>
      <c r="L14" s="71"/>
      <c r="M14" s="4">
        <v>1</v>
      </c>
      <c r="N14" s="23">
        <v>2347.75</v>
      </c>
      <c r="O14" s="45">
        <v>2444.8000000000002</v>
      </c>
      <c r="P14" s="45">
        <v>2545.5</v>
      </c>
      <c r="Q14" s="45">
        <v>2888.43</v>
      </c>
      <c r="R14" s="22">
        <v>3344.88</v>
      </c>
      <c r="T14" s="68"/>
      <c r="U14" s="71"/>
      <c r="V14" s="4">
        <v>1</v>
      </c>
      <c r="W14" s="34">
        <f t="shared" si="5"/>
        <v>5.4999999999999938E-2</v>
      </c>
      <c r="X14" s="34">
        <f t="shared" si="6"/>
        <v>5.4999999999999938E-2</v>
      </c>
      <c r="Y14" s="34">
        <f t="shared" si="7"/>
        <v>5.4999999999999938E-2</v>
      </c>
      <c r="Z14" s="34">
        <f t="shared" si="8"/>
        <v>5.4999999999999938E-2</v>
      </c>
      <c r="AA14" s="32">
        <f t="shared" si="9"/>
        <v>5.4999999999999938E-2</v>
      </c>
      <c r="IO14" s="68"/>
      <c r="IP14" s="71"/>
      <c r="IQ14" s="4">
        <v>1</v>
      </c>
      <c r="IR14" s="23">
        <v>2600.7200625</v>
      </c>
      <c r="IS14" s="23">
        <v>2708.2272000000003</v>
      </c>
      <c r="IT14" s="23">
        <v>2816.4543750000003</v>
      </c>
      <c r="IU14" s="23">
        <v>3199.6583324999997</v>
      </c>
      <c r="IV14" s="22">
        <v>3705.2908200000002</v>
      </c>
    </row>
    <row r="15" spans="2:256" ht="16.149999999999999" customHeight="1" x14ac:dyDescent="0.25">
      <c r="B15" s="68" t="s">
        <v>11</v>
      </c>
      <c r="C15" s="69" t="s">
        <v>17</v>
      </c>
      <c r="D15" s="4">
        <v>2</v>
      </c>
      <c r="E15" s="23">
        <f t="shared" si="0"/>
        <v>2318.8478</v>
      </c>
      <c r="F15" s="23">
        <f t="shared" si="1"/>
        <v>2416.3508999999999</v>
      </c>
      <c r="G15" s="23">
        <f t="shared" si="2"/>
        <v>2522.9902999999999</v>
      </c>
      <c r="H15" s="23">
        <f t="shared" si="3"/>
        <v>2862.1095</v>
      </c>
      <c r="I15" s="22">
        <f t="shared" si="4"/>
        <v>3362.82305</v>
      </c>
      <c r="J15" s="1"/>
      <c r="K15" s="68" t="s">
        <v>11</v>
      </c>
      <c r="L15" s="69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68" t="s">
        <v>11</v>
      </c>
      <c r="U15" s="69" t="s">
        <v>17</v>
      </c>
      <c r="V15" s="4">
        <v>2</v>
      </c>
      <c r="W15" s="34">
        <f t="shared" si="5"/>
        <v>5.4999999999999938E-2</v>
      </c>
      <c r="X15" s="34">
        <f t="shared" si="6"/>
        <v>5.4999999999999938E-2</v>
      </c>
      <c r="Y15" s="34">
        <f t="shared" si="7"/>
        <v>5.4999999999999938E-2</v>
      </c>
      <c r="Z15" s="34">
        <f t="shared" si="8"/>
        <v>5.4999999999999938E-2</v>
      </c>
      <c r="AA15" s="32">
        <f t="shared" si="9"/>
        <v>5.4999999999999938E-2</v>
      </c>
      <c r="IO15" s="68" t="s">
        <v>11</v>
      </c>
      <c r="IP15" s="69" t="s">
        <v>17</v>
      </c>
      <c r="IQ15" s="4">
        <v>2</v>
      </c>
      <c r="IR15" s="23">
        <v>2434.7901900000002</v>
      </c>
      <c r="IS15" s="23">
        <v>2546.0304450000003</v>
      </c>
      <c r="IT15" s="23">
        <v>2649.139815</v>
      </c>
      <c r="IU15" s="23">
        <v>3005.2038975</v>
      </c>
      <c r="IV15" s="22">
        <v>3530.9642025000003</v>
      </c>
    </row>
    <row r="16" spans="2:256" ht="16.149999999999999" customHeight="1" x14ac:dyDescent="0.25">
      <c r="B16" s="68"/>
      <c r="C16" s="71"/>
      <c r="D16" s="4">
        <v>1</v>
      </c>
      <c r="E16" s="23">
        <f t="shared" si="0"/>
        <v>2295.8804500000001</v>
      </c>
      <c r="F16" s="23">
        <f t="shared" si="1"/>
        <v>2393.0037499999999</v>
      </c>
      <c r="G16" s="23">
        <f t="shared" si="2"/>
        <v>2479.1339499999999</v>
      </c>
      <c r="H16" s="23">
        <f t="shared" si="3"/>
        <v>2836.9688500000002</v>
      </c>
      <c r="I16" s="22">
        <f t="shared" si="4"/>
        <v>3320.66525</v>
      </c>
      <c r="J16" s="1"/>
      <c r="K16" s="68"/>
      <c r="L16" s="71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68"/>
      <c r="U16" s="71"/>
      <c r="V16" s="4">
        <v>1</v>
      </c>
      <c r="W16" s="34">
        <f t="shared" si="5"/>
        <v>5.4999999999999938E-2</v>
      </c>
      <c r="X16" s="34">
        <f t="shared" si="6"/>
        <v>5.4999999999999938E-2</v>
      </c>
      <c r="Y16" s="34">
        <f t="shared" si="7"/>
        <v>5.4999999999999938E-2</v>
      </c>
      <c r="Z16" s="34">
        <f t="shared" si="8"/>
        <v>5.4999999999999938E-2</v>
      </c>
      <c r="AA16" s="32">
        <f t="shared" si="9"/>
        <v>5.4999999999999938E-2</v>
      </c>
      <c r="IO16" s="68"/>
      <c r="IP16" s="71"/>
      <c r="IQ16" s="4">
        <v>1</v>
      </c>
      <c r="IR16" s="23">
        <v>2410.6744724999999</v>
      </c>
      <c r="IS16" s="23">
        <v>2512.6539375000002</v>
      </c>
      <c r="IT16" s="23">
        <v>2594.2286475000001</v>
      </c>
      <c r="IU16" s="23">
        <v>2978.8283700000002</v>
      </c>
      <c r="IV16" s="22">
        <v>3486.6985125000001</v>
      </c>
    </row>
    <row r="17" spans="2:256" ht="16.149999999999999" customHeight="1" x14ac:dyDescent="0.25">
      <c r="B17" s="68" t="s">
        <v>12</v>
      </c>
      <c r="C17" s="69" t="s">
        <v>18</v>
      </c>
      <c r="D17" s="4">
        <v>2</v>
      </c>
      <c r="E17" s="23">
        <f t="shared" si="0"/>
        <v>2174.2073</v>
      </c>
      <c r="F17" s="23">
        <f t="shared" si="1"/>
        <v>2270.5604499999999</v>
      </c>
      <c r="G17" s="23">
        <f t="shared" si="2"/>
        <v>2347.6387500000001</v>
      </c>
      <c r="H17" s="23">
        <f t="shared" si="3"/>
        <v>2711.0018500000001</v>
      </c>
      <c r="I17" s="22">
        <f t="shared" si="4"/>
        <v>3196.4917499999997</v>
      </c>
      <c r="J17" s="1"/>
      <c r="K17" s="68" t="s">
        <v>12</v>
      </c>
      <c r="L17" s="69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68" t="s">
        <v>12</v>
      </c>
      <c r="U17" s="69" t="s">
        <v>18</v>
      </c>
      <c r="V17" s="4">
        <v>2</v>
      </c>
      <c r="W17" s="34">
        <f t="shared" si="5"/>
        <v>5.4999999999999938E-2</v>
      </c>
      <c r="X17" s="34">
        <f t="shared" si="6"/>
        <v>5.4999999999999938E-2</v>
      </c>
      <c r="Y17" s="34">
        <f t="shared" si="7"/>
        <v>5.4999999999999938E-2</v>
      </c>
      <c r="Z17" s="34">
        <f t="shared" si="8"/>
        <v>5.4999999999999938E-2</v>
      </c>
      <c r="AA17" s="32">
        <f t="shared" si="9"/>
        <v>5.4999999999999938E-2</v>
      </c>
      <c r="IO17" s="68" t="s">
        <v>12</v>
      </c>
      <c r="IP17" s="69" t="s">
        <v>18</v>
      </c>
      <c r="IQ17" s="4">
        <v>2</v>
      </c>
      <c r="IR17" s="23">
        <v>2282.9176649999999</v>
      </c>
      <c r="IS17" s="23">
        <v>2384.0773949999998</v>
      </c>
      <c r="IT17" s="23">
        <v>2465.0096099999996</v>
      </c>
      <c r="IU17" s="23">
        <v>2846.5519425000002</v>
      </c>
      <c r="IV17" s="22">
        <v>3356.3163374999999</v>
      </c>
    </row>
    <row r="18" spans="2:256" ht="16.149999999999999" customHeight="1" thickBot="1" x14ac:dyDescent="0.3">
      <c r="B18" s="72"/>
      <c r="C18" s="73"/>
      <c r="D18" s="7">
        <v>1</v>
      </c>
      <c r="E18" s="24">
        <f t="shared" si="0"/>
        <v>2129.8023499999999</v>
      </c>
      <c r="F18" s="24">
        <f t="shared" si="1"/>
        <v>2220.7011499999999</v>
      </c>
      <c r="G18" s="24">
        <f t="shared" si="2"/>
        <v>2293.4117499999998</v>
      </c>
      <c r="H18" s="24">
        <f t="shared" si="3"/>
        <v>2636.2129</v>
      </c>
      <c r="I18" s="25">
        <f t="shared" si="4"/>
        <v>3147.6874499999999</v>
      </c>
      <c r="J18" s="1"/>
      <c r="K18" s="72"/>
      <c r="L18" s="73"/>
      <c r="M18" s="7">
        <v>1</v>
      </c>
      <c r="N18" s="24">
        <v>2018.77</v>
      </c>
      <c r="O18" s="24">
        <v>2104.9299999999998</v>
      </c>
      <c r="P18" s="24">
        <v>2173.85</v>
      </c>
      <c r="Q18" s="24">
        <v>2498.7800000000002</v>
      </c>
      <c r="R18" s="25">
        <v>2983.59</v>
      </c>
      <c r="T18" s="72"/>
      <c r="U18" s="73"/>
      <c r="V18" s="7">
        <v>1</v>
      </c>
      <c r="W18" s="35">
        <f t="shared" si="5"/>
        <v>5.4999999999999938E-2</v>
      </c>
      <c r="X18" s="35">
        <f t="shared" si="6"/>
        <v>5.4999999999999938E-2</v>
      </c>
      <c r="Y18" s="35">
        <f t="shared" si="7"/>
        <v>5.4999999999999938E-2</v>
      </c>
      <c r="Z18" s="35">
        <f t="shared" si="8"/>
        <v>5.4999999999999938E-2</v>
      </c>
      <c r="AA18" s="36">
        <f t="shared" si="9"/>
        <v>5.4999999999999938E-2</v>
      </c>
      <c r="IO18" s="72"/>
      <c r="IP18" s="73"/>
      <c r="IQ18" s="7">
        <v>1</v>
      </c>
      <c r="IR18" s="24">
        <v>2236.2924674999999</v>
      </c>
      <c r="IS18" s="24">
        <v>2331.7362074999996</v>
      </c>
      <c r="IT18" s="24">
        <v>2408.0823375</v>
      </c>
      <c r="IU18" s="24">
        <v>2768.0235450000005</v>
      </c>
      <c r="IV18" s="25">
        <v>3305.0718225000001</v>
      </c>
    </row>
    <row r="19" spans="2:256" ht="16.149999999999999" customHeight="1" thickTop="1" thickBot="1" x14ac:dyDescent="0.25">
      <c r="B19" s="56" t="s">
        <v>56</v>
      </c>
      <c r="C19" s="56"/>
      <c r="D19" s="56"/>
      <c r="E19" s="42" t="s">
        <v>66</v>
      </c>
      <c r="F19" s="43">
        <v>5.5E-2</v>
      </c>
      <c r="G19" s="18"/>
      <c r="H19" s="18"/>
      <c r="I19" s="18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IO19" s="19"/>
      <c r="IP19" s="19"/>
      <c r="IQ19" s="19"/>
      <c r="IR19" s="19"/>
      <c r="IS19" s="19"/>
      <c r="IT19" s="19"/>
      <c r="IU19" s="19"/>
      <c r="IV19" s="19"/>
    </row>
    <row r="20" spans="2:256" ht="16.149999999999999" customHeight="1" thickTop="1" thickBot="1" x14ac:dyDescent="0.3">
      <c r="B20" s="57" t="s">
        <v>59</v>
      </c>
      <c r="C20" s="58"/>
      <c r="D20" s="58"/>
      <c r="E20" s="58"/>
      <c r="F20" s="58"/>
      <c r="G20" s="58"/>
      <c r="H20" s="58"/>
      <c r="I20" s="59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59</v>
      </c>
      <c r="U20" s="61"/>
      <c r="V20" s="62"/>
      <c r="W20" s="62"/>
      <c r="X20" s="62"/>
      <c r="Y20" s="62"/>
      <c r="Z20" s="62"/>
      <c r="AA20" s="63"/>
      <c r="IO20" s="60" t="s">
        <v>62</v>
      </c>
      <c r="IP20" s="61"/>
      <c r="IQ20" s="62"/>
      <c r="IR20" s="62"/>
      <c r="IS20" s="62"/>
      <c r="IT20" s="62"/>
      <c r="IU20" s="62"/>
      <c r="IV20" s="63"/>
    </row>
    <row r="21" spans="2:256" ht="16.149999999999999" customHeight="1" x14ac:dyDescent="0.25">
      <c r="B21" s="64" t="s">
        <v>1</v>
      </c>
      <c r="C21" s="65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4" t="s">
        <v>1</v>
      </c>
      <c r="L21" s="65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4" t="s">
        <v>1</v>
      </c>
      <c r="U21" s="65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IO21" s="64" t="s">
        <v>1</v>
      </c>
      <c r="IP21" s="65"/>
      <c r="IQ21" s="2" t="s">
        <v>2</v>
      </c>
      <c r="IR21" s="20" t="s">
        <v>3</v>
      </c>
      <c r="IS21" s="20" t="s">
        <v>4</v>
      </c>
      <c r="IT21" s="20" t="s">
        <v>5</v>
      </c>
      <c r="IU21" s="20" t="s">
        <v>6</v>
      </c>
      <c r="IV21" s="21" t="s">
        <v>7</v>
      </c>
    </row>
    <row r="22" spans="2:256" ht="16.149999999999999" customHeight="1" x14ac:dyDescent="0.2">
      <c r="B22" s="6" t="s">
        <v>8</v>
      </c>
      <c r="C22" s="15" t="s">
        <v>19</v>
      </c>
      <c r="D22" s="4">
        <v>1</v>
      </c>
      <c r="E22" s="27">
        <f>N22*(1+$F$3)</f>
        <v>4595.3584499999997</v>
      </c>
      <c r="F22" s="27">
        <f t="shared" ref="F22:F34" si="10">O22*(1+$F$3)</f>
        <v>4875.7246999999998</v>
      </c>
      <c r="G22" s="27">
        <f t="shared" ref="G22:G34" si="11">P22*(1+$F$3)</f>
        <v>5244.1517999999996</v>
      </c>
      <c r="H22" s="27">
        <f t="shared" ref="H22:H34" si="12">Q22*(1+$F$3)</f>
        <v>6153.4562999999998</v>
      </c>
      <c r="I22" s="22">
        <f t="shared" ref="I22:I34" si="13">R22*(1+$F$3)</f>
        <v>8291.8885499999997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5.4999999999999938E-2</v>
      </c>
      <c r="X22" s="31">
        <f t="shared" ref="X22:X34" si="14">F22/O22-1</f>
        <v>5.4999999999999938E-2</v>
      </c>
      <c r="Y22" s="31">
        <f t="shared" ref="Y22:Y34" si="15">G22/P22-1</f>
        <v>5.4999999999999938E-2</v>
      </c>
      <c r="Z22" s="31">
        <f t="shared" ref="Z22:Z34" si="16">H22/Q22-1</f>
        <v>5.4999999999999938E-2</v>
      </c>
      <c r="AA22" s="32">
        <f t="shared" ref="AA22:AA34" si="17">I22/R22-1</f>
        <v>5.4999999999999938E-2</v>
      </c>
      <c r="IO22" s="6" t="s">
        <v>8</v>
      </c>
      <c r="IP22" s="15" t="s">
        <v>19</v>
      </c>
      <c r="IQ22" s="4">
        <v>1</v>
      </c>
      <c r="IR22" s="27">
        <v>4825.1263724999999</v>
      </c>
      <c r="IS22" s="27">
        <v>5119.5109350000002</v>
      </c>
      <c r="IT22" s="27">
        <v>5504.1438900000003</v>
      </c>
      <c r="IU22" s="27">
        <v>6461.1291149999997</v>
      </c>
      <c r="IV22" s="22">
        <v>8706.4829774999998</v>
      </c>
    </row>
    <row r="23" spans="2:256" ht="16.149999999999999" customHeight="1" x14ac:dyDescent="0.25">
      <c r="B23" s="68" t="s">
        <v>9</v>
      </c>
      <c r="C23" s="69" t="s">
        <v>15</v>
      </c>
      <c r="D23" s="4">
        <v>4</v>
      </c>
      <c r="E23" s="26">
        <f t="shared" ref="E23:E34" si="18">N23*(1+$F$3)</f>
        <v>4437.7203499999996</v>
      </c>
      <c r="F23" s="26">
        <f t="shared" si="10"/>
        <v>4716.5040999999992</v>
      </c>
      <c r="G23" s="26">
        <f t="shared" si="11"/>
        <v>5085.4587000000001</v>
      </c>
      <c r="H23" s="26">
        <f t="shared" si="12"/>
        <v>5803.2701499999994</v>
      </c>
      <c r="I23" s="22">
        <f t="shared" si="13"/>
        <v>7600.2727500000001</v>
      </c>
      <c r="J23" s="1"/>
      <c r="K23" s="68" t="s">
        <v>9</v>
      </c>
      <c r="L23" s="69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68" t="s">
        <v>9</v>
      </c>
      <c r="U23" s="69" t="s">
        <v>15</v>
      </c>
      <c r="V23" s="4">
        <v>4</v>
      </c>
      <c r="W23" s="33">
        <f t="shared" ref="W23:W34" si="19">E23/N23-1</f>
        <v>5.4999999999999938E-2</v>
      </c>
      <c r="X23" s="33">
        <f t="shared" si="14"/>
        <v>5.4999999999999938E-2</v>
      </c>
      <c r="Y23" s="33">
        <f t="shared" si="15"/>
        <v>5.4999999999999938E-2</v>
      </c>
      <c r="Z23" s="33">
        <f t="shared" si="16"/>
        <v>5.4999999999999938E-2</v>
      </c>
      <c r="AA23" s="32">
        <f t="shared" si="17"/>
        <v>5.4999999999999938E-2</v>
      </c>
      <c r="IO23" s="68" t="s">
        <v>9</v>
      </c>
      <c r="IP23" s="69" t="s">
        <v>15</v>
      </c>
      <c r="IQ23" s="4">
        <v>4</v>
      </c>
      <c r="IR23" s="26">
        <v>4659.6063674999996</v>
      </c>
      <c r="IS23" s="26">
        <v>4952.3293050000002</v>
      </c>
      <c r="IT23" s="26">
        <v>5337.5161349999998</v>
      </c>
      <c r="IU23" s="26">
        <v>6093.4336574999998</v>
      </c>
      <c r="IV23" s="22">
        <v>7980.2863875000003</v>
      </c>
    </row>
    <row r="24" spans="2:256" ht="16.149999999999999" customHeight="1" x14ac:dyDescent="0.25">
      <c r="B24" s="68"/>
      <c r="C24" s="70"/>
      <c r="D24" s="4">
        <v>3</v>
      </c>
      <c r="E24" s="26">
        <f t="shared" si="18"/>
        <v>4361.2328499999994</v>
      </c>
      <c r="F24" s="26">
        <f t="shared" si="10"/>
        <v>4635.2057999999997</v>
      </c>
      <c r="G24" s="26">
        <f t="shared" si="11"/>
        <v>5007.2831999999999</v>
      </c>
      <c r="H24" s="26">
        <f t="shared" si="12"/>
        <v>5671.8909999999996</v>
      </c>
      <c r="I24" s="22">
        <f t="shared" si="13"/>
        <v>7364.6596</v>
      </c>
      <c r="J24" s="1"/>
      <c r="K24" s="68"/>
      <c r="L24" s="70"/>
      <c r="M24" s="4">
        <v>3</v>
      </c>
      <c r="N24" s="26">
        <v>4133.87</v>
      </c>
      <c r="O24" s="26">
        <v>4393.5600000000004</v>
      </c>
      <c r="P24" s="26">
        <v>4746.24</v>
      </c>
      <c r="Q24" s="26">
        <v>5376.2</v>
      </c>
      <c r="R24" s="22">
        <v>6980.72</v>
      </c>
      <c r="T24" s="68"/>
      <c r="U24" s="70"/>
      <c r="V24" s="4">
        <v>3</v>
      </c>
      <c r="W24" s="33">
        <f t="shared" si="19"/>
        <v>5.4999999999999938E-2</v>
      </c>
      <c r="X24" s="33">
        <f t="shared" si="14"/>
        <v>5.4999999999999938E-2</v>
      </c>
      <c r="Y24" s="33">
        <f t="shared" si="15"/>
        <v>5.4999999999999938E-2</v>
      </c>
      <c r="Z24" s="33">
        <f t="shared" si="16"/>
        <v>5.4999999999999938E-2</v>
      </c>
      <c r="AA24" s="32">
        <f t="shared" si="17"/>
        <v>5.4999999999999938E-2</v>
      </c>
      <c r="IO24" s="68"/>
      <c r="IP24" s="70"/>
      <c r="IQ24" s="4">
        <v>3</v>
      </c>
      <c r="IR24" s="26">
        <v>4579.2944925000002</v>
      </c>
      <c r="IS24" s="26">
        <v>4866.9660900000008</v>
      </c>
      <c r="IT24" s="26">
        <v>5255.4318599999997</v>
      </c>
      <c r="IU24" s="26">
        <v>5944.40805</v>
      </c>
      <c r="IV24" s="22">
        <v>7732.8925800000006</v>
      </c>
    </row>
    <row r="25" spans="2:256" ht="16.149999999999999" customHeight="1" x14ac:dyDescent="0.25">
      <c r="B25" s="68"/>
      <c r="C25" s="70"/>
      <c r="D25" s="4">
        <v>2</v>
      </c>
      <c r="E25" s="26">
        <f t="shared" si="18"/>
        <v>4286.9397499999995</v>
      </c>
      <c r="F25" s="26">
        <f t="shared" si="10"/>
        <v>4548.3159999999998</v>
      </c>
      <c r="G25" s="26">
        <f t="shared" si="11"/>
        <v>4932.3571000000002</v>
      </c>
      <c r="H25" s="26">
        <f t="shared" si="12"/>
        <v>5588.0290500000001</v>
      </c>
      <c r="I25" s="22">
        <f t="shared" si="13"/>
        <v>7125.9974999999995</v>
      </c>
      <c r="J25" s="1"/>
      <c r="K25" s="68"/>
      <c r="L25" s="70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68"/>
      <c r="U25" s="70"/>
      <c r="V25" s="4">
        <v>2</v>
      </c>
      <c r="W25" s="33">
        <f t="shared" si="19"/>
        <v>5.4999999999999938E-2</v>
      </c>
      <c r="X25" s="33">
        <f t="shared" si="14"/>
        <v>5.4999999999999938E-2</v>
      </c>
      <c r="Y25" s="33">
        <f t="shared" si="15"/>
        <v>5.4999999999999938E-2</v>
      </c>
      <c r="Z25" s="33">
        <f t="shared" si="16"/>
        <v>5.4999999999999938E-2</v>
      </c>
      <c r="AA25" s="32">
        <f t="shared" si="17"/>
        <v>5.4999999999999938E-2</v>
      </c>
      <c r="IO25" s="68"/>
      <c r="IP25" s="70"/>
      <c r="IQ25" s="4">
        <v>2</v>
      </c>
      <c r="IR25" s="26">
        <v>4501.2867374999996</v>
      </c>
      <c r="IS25" s="26">
        <v>4775.7317999999996</v>
      </c>
      <c r="IT25" s="26">
        <v>5178.9749550000006</v>
      </c>
      <c r="IU25" s="26">
        <v>5828.6592525000005</v>
      </c>
      <c r="IV25" s="22">
        <v>7437.9762974999994</v>
      </c>
    </row>
    <row r="26" spans="2:256" ht="16.149999999999999" customHeight="1" x14ac:dyDescent="0.25">
      <c r="B26" s="68"/>
      <c r="C26" s="71"/>
      <c r="D26" s="4">
        <v>1</v>
      </c>
      <c r="E26" s="26">
        <f t="shared" si="18"/>
        <v>4278.9428499999995</v>
      </c>
      <c r="F26" s="26">
        <f t="shared" si="10"/>
        <v>4510.4731499999998</v>
      </c>
      <c r="G26" s="26">
        <f t="shared" si="11"/>
        <v>4899.2617499999997</v>
      </c>
      <c r="H26" s="26">
        <f t="shared" si="12"/>
        <v>5573.7865499999998</v>
      </c>
      <c r="I26" s="22">
        <f t="shared" si="13"/>
        <v>7114.7406499999997</v>
      </c>
      <c r="J26" s="1"/>
      <c r="K26" s="68"/>
      <c r="L26" s="71"/>
      <c r="M26" s="4">
        <v>1</v>
      </c>
      <c r="N26" s="26">
        <v>4055.8699999999994</v>
      </c>
      <c r="O26" s="26">
        <v>4275.33</v>
      </c>
      <c r="P26" s="26">
        <v>4643.8500000000004</v>
      </c>
      <c r="Q26" s="26">
        <v>5283.21</v>
      </c>
      <c r="R26" s="22">
        <v>6743.83</v>
      </c>
      <c r="T26" s="68"/>
      <c r="U26" s="71"/>
      <c r="V26" s="4">
        <v>1</v>
      </c>
      <c r="W26" s="33">
        <f t="shared" si="19"/>
        <v>5.4999999999999938E-2</v>
      </c>
      <c r="X26" s="33">
        <f t="shared" si="14"/>
        <v>5.4999999999999938E-2</v>
      </c>
      <c r="Y26" s="33">
        <f t="shared" si="15"/>
        <v>5.4999999999999938E-2</v>
      </c>
      <c r="Z26" s="33">
        <f t="shared" si="16"/>
        <v>5.4999999999999938E-2</v>
      </c>
      <c r="AA26" s="32">
        <f t="shared" si="17"/>
        <v>5.4999999999999938E-2</v>
      </c>
      <c r="IO26" s="68"/>
      <c r="IP26" s="71"/>
      <c r="IQ26" s="4">
        <v>1</v>
      </c>
      <c r="IR26" s="26">
        <v>4492.8899924999996</v>
      </c>
      <c r="IS26" s="26">
        <v>4735.9968074999997</v>
      </c>
      <c r="IT26" s="26">
        <v>5144.2248375000008</v>
      </c>
      <c r="IU26" s="26">
        <v>5780.4721275000002</v>
      </c>
      <c r="IV26" s="22">
        <v>7381.8576825</v>
      </c>
    </row>
    <row r="27" spans="2:256" ht="16.149999999999999" customHeight="1" x14ac:dyDescent="0.25">
      <c r="B27" s="68" t="s">
        <v>10</v>
      </c>
      <c r="C27" s="69" t="s">
        <v>16</v>
      </c>
      <c r="D27" s="4">
        <v>4</v>
      </c>
      <c r="E27" s="23">
        <f t="shared" si="18"/>
        <v>3757.1081999999997</v>
      </c>
      <c r="F27" s="23">
        <f t="shared" si="10"/>
        <v>3977.2550499999998</v>
      </c>
      <c r="G27" s="23">
        <f t="shared" si="11"/>
        <v>4307.480599999999</v>
      </c>
      <c r="H27" s="23">
        <f t="shared" si="12"/>
        <v>5046.5608499999998</v>
      </c>
      <c r="I27" s="22">
        <f t="shared" si="13"/>
        <v>6587.6204499999994</v>
      </c>
      <c r="J27" s="1"/>
      <c r="K27" s="68" t="s">
        <v>10</v>
      </c>
      <c r="L27" s="69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68" t="s">
        <v>10</v>
      </c>
      <c r="U27" s="69" t="s">
        <v>16</v>
      </c>
      <c r="V27" s="4">
        <v>4</v>
      </c>
      <c r="W27" s="34">
        <f t="shared" si="19"/>
        <v>5.4999999999999938E-2</v>
      </c>
      <c r="X27" s="34">
        <f t="shared" si="14"/>
        <v>5.4999999999999938E-2</v>
      </c>
      <c r="Y27" s="34">
        <f t="shared" si="15"/>
        <v>5.4999999999999938E-2</v>
      </c>
      <c r="Z27" s="34">
        <f t="shared" si="16"/>
        <v>5.4999999999999938E-2</v>
      </c>
      <c r="AA27" s="32">
        <f t="shared" si="17"/>
        <v>5.4999999999999938E-2</v>
      </c>
      <c r="IO27" s="68" t="s">
        <v>10</v>
      </c>
      <c r="IP27" s="69" t="s">
        <v>16</v>
      </c>
      <c r="IQ27" s="4">
        <v>4</v>
      </c>
      <c r="IR27" s="23">
        <v>3944.9636099999998</v>
      </c>
      <c r="IS27" s="23">
        <v>4176.1178024999999</v>
      </c>
      <c r="IT27" s="23">
        <v>4522.8546299999998</v>
      </c>
      <c r="IU27" s="23">
        <v>5298.8888925000001</v>
      </c>
      <c r="IV27" s="22">
        <v>6917.0014724999992</v>
      </c>
    </row>
    <row r="28" spans="2:256" ht="16.149999999999999" customHeight="1" x14ac:dyDescent="0.25">
      <c r="B28" s="68"/>
      <c r="C28" s="70"/>
      <c r="D28" s="4">
        <v>3</v>
      </c>
      <c r="E28" s="23">
        <f t="shared" si="18"/>
        <v>3720.4258499999996</v>
      </c>
      <c r="F28" s="23">
        <f t="shared" si="10"/>
        <v>3936.2577499999993</v>
      </c>
      <c r="G28" s="23">
        <f t="shared" si="11"/>
        <v>4260.0161499999995</v>
      </c>
      <c r="H28" s="23">
        <f t="shared" si="12"/>
        <v>4984.6006999999991</v>
      </c>
      <c r="I28" s="22">
        <f t="shared" si="13"/>
        <v>6495.4345499999999</v>
      </c>
      <c r="J28" s="1"/>
      <c r="K28" s="68"/>
      <c r="L28" s="70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68"/>
      <c r="U28" s="70"/>
      <c r="V28" s="4">
        <v>3</v>
      </c>
      <c r="W28" s="34">
        <f t="shared" si="19"/>
        <v>5.4999999999999938E-2</v>
      </c>
      <c r="X28" s="34">
        <f t="shared" si="14"/>
        <v>5.4999999999999938E-2</v>
      </c>
      <c r="Y28" s="34">
        <f t="shared" si="15"/>
        <v>5.4999999999999938E-2</v>
      </c>
      <c r="Z28" s="34">
        <f t="shared" si="16"/>
        <v>5.4999999999999938E-2</v>
      </c>
      <c r="AA28" s="32">
        <f t="shared" si="17"/>
        <v>5.4999999999999938E-2</v>
      </c>
      <c r="IO28" s="68"/>
      <c r="IP28" s="70"/>
      <c r="IQ28" s="4">
        <v>3</v>
      </c>
      <c r="IR28" s="23">
        <v>3906.4471424999997</v>
      </c>
      <c r="IS28" s="23">
        <v>4133.0706375</v>
      </c>
      <c r="IT28" s="23">
        <v>4473.0169575</v>
      </c>
      <c r="IU28" s="23">
        <v>5233.8307349999995</v>
      </c>
      <c r="IV28" s="22">
        <v>6820.2173549999998</v>
      </c>
    </row>
    <row r="29" spans="2:256" ht="16.149999999999999" customHeight="1" x14ac:dyDescent="0.25">
      <c r="B29" s="68"/>
      <c r="C29" s="70"/>
      <c r="D29" s="4">
        <v>2</v>
      </c>
      <c r="E29" s="23">
        <f t="shared" si="18"/>
        <v>3631.3627499999998</v>
      </c>
      <c r="F29" s="23">
        <f t="shared" si="10"/>
        <v>3842.9640999999997</v>
      </c>
      <c r="G29" s="23">
        <f t="shared" si="11"/>
        <v>4160.3714</v>
      </c>
      <c r="H29" s="23">
        <f t="shared" si="12"/>
        <v>4870.7450999999992</v>
      </c>
      <c r="I29" s="22">
        <f t="shared" si="13"/>
        <v>6351.9650999999994</v>
      </c>
      <c r="J29" s="1"/>
      <c r="K29" s="68"/>
      <c r="L29" s="70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68"/>
      <c r="U29" s="70"/>
      <c r="V29" s="4">
        <v>2</v>
      </c>
      <c r="W29" s="34">
        <f t="shared" si="19"/>
        <v>5.4999999999999938E-2</v>
      </c>
      <c r="X29" s="34">
        <f t="shared" si="14"/>
        <v>5.4999999999999938E-2</v>
      </c>
      <c r="Y29" s="34">
        <f t="shared" si="15"/>
        <v>5.4999999999999938E-2</v>
      </c>
      <c r="Z29" s="34">
        <f t="shared" si="16"/>
        <v>5.4999999999999938E-2</v>
      </c>
      <c r="AA29" s="32">
        <f t="shared" si="17"/>
        <v>5.4999999999999938E-2</v>
      </c>
      <c r="IO29" s="68"/>
      <c r="IP29" s="70"/>
      <c r="IQ29" s="4">
        <v>2</v>
      </c>
      <c r="IR29" s="23">
        <v>3812.9308875000002</v>
      </c>
      <c r="IS29" s="23">
        <v>4035.1123050000001</v>
      </c>
      <c r="IT29" s="23">
        <v>4368.3899700000002</v>
      </c>
      <c r="IU29" s="23">
        <v>5114.2823549999994</v>
      </c>
      <c r="IV29" s="22">
        <v>6669.5633549999993</v>
      </c>
    </row>
    <row r="30" spans="2:256" ht="16.149999999999999" customHeight="1" x14ac:dyDescent="0.25">
      <c r="B30" s="68"/>
      <c r="C30" s="71"/>
      <c r="D30" s="4">
        <v>1</v>
      </c>
      <c r="E30" s="23">
        <f t="shared" si="18"/>
        <v>3458.2583499999996</v>
      </c>
      <c r="F30" s="23">
        <f t="shared" si="10"/>
        <v>3665.7135499999999</v>
      </c>
      <c r="G30" s="23">
        <f t="shared" si="11"/>
        <v>3976.89635</v>
      </c>
      <c r="H30" s="23">
        <f t="shared" si="12"/>
        <v>4673.3440499999997</v>
      </c>
      <c r="I30" s="22">
        <f t="shared" si="13"/>
        <v>6125.5093499999994</v>
      </c>
      <c r="J30" s="1"/>
      <c r="K30" s="68"/>
      <c r="L30" s="71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68"/>
      <c r="U30" s="71"/>
      <c r="V30" s="4">
        <v>1</v>
      </c>
      <c r="W30" s="34">
        <f t="shared" si="19"/>
        <v>5.4999999999999938E-2</v>
      </c>
      <c r="X30" s="34">
        <f t="shared" si="14"/>
        <v>5.4999999999999938E-2</v>
      </c>
      <c r="Y30" s="34">
        <f t="shared" si="15"/>
        <v>5.4999999999999938E-2</v>
      </c>
      <c r="Z30" s="34">
        <f t="shared" si="16"/>
        <v>5.4999999999999938E-2</v>
      </c>
      <c r="AA30" s="32">
        <f t="shared" si="17"/>
        <v>5.4999999999999938E-2</v>
      </c>
      <c r="IO30" s="68"/>
      <c r="IP30" s="71"/>
      <c r="IQ30" s="4">
        <v>1</v>
      </c>
      <c r="IR30" s="23">
        <v>3631.1712674999999</v>
      </c>
      <c r="IS30" s="23">
        <v>3848.9992275</v>
      </c>
      <c r="IT30" s="23">
        <v>4175.7411675000003</v>
      </c>
      <c r="IU30" s="23">
        <v>4907.0112525000004</v>
      </c>
      <c r="IV30" s="22">
        <v>6431.7958950000002</v>
      </c>
    </row>
    <row r="31" spans="2:256" ht="16.149999999999999" customHeight="1" x14ac:dyDescent="0.25">
      <c r="B31" s="68" t="s">
        <v>11</v>
      </c>
      <c r="C31" s="69" t="s">
        <v>17</v>
      </c>
      <c r="D31" s="4">
        <v>2</v>
      </c>
      <c r="E31" s="23">
        <f t="shared" si="18"/>
        <v>3336.0154999999995</v>
      </c>
      <c r="F31" s="23">
        <f t="shared" si="10"/>
        <v>3539.3984</v>
      </c>
      <c r="G31" s="23">
        <f t="shared" si="11"/>
        <v>3791.7332999999999</v>
      </c>
      <c r="H31" s="23">
        <f t="shared" si="12"/>
        <v>4527.2687500000002</v>
      </c>
      <c r="I31" s="22">
        <f t="shared" si="13"/>
        <v>5950.9701499999992</v>
      </c>
      <c r="J31" s="1"/>
      <c r="K31" s="68" t="s">
        <v>11</v>
      </c>
      <c r="L31" s="69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68" t="s">
        <v>11</v>
      </c>
      <c r="U31" s="69" t="s">
        <v>17</v>
      </c>
      <c r="V31" s="4">
        <v>2</v>
      </c>
      <c r="W31" s="34">
        <f t="shared" si="19"/>
        <v>5.4999999999999938E-2</v>
      </c>
      <c r="X31" s="34">
        <f t="shared" si="14"/>
        <v>5.4999999999999938E-2</v>
      </c>
      <c r="Y31" s="34">
        <f t="shared" si="15"/>
        <v>5.4999999999999938E-2</v>
      </c>
      <c r="Z31" s="34">
        <f t="shared" si="16"/>
        <v>5.4999999999999938E-2</v>
      </c>
      <c r="AA31" s="32">
        <f t="shared" si="17"/>
        <v>5.4999999999999938E-2</v>
      </c>
      <c r="IO31" s="68" t="s">
        <v>11</v>
      </c>
      <c r="IP31" s="69" t="s">
        <v>17</v>
      </c>
      <c r="IQ31" s="4">
        <v>2</v>
      </c>
      <c r="IR31" s="23">
        <v>3502.8162750000001</v>
      </c>
      <c r="IS31" s="23">
        <v>3716.36832</v>
      </c>
      <c r="IT31" s="23">
        <v>3981.3088875000003</v>
      </c>
      <c r="IU31" s="23">
        <v>4753.6321875000003</v>
      </c>
      <c r="IV31" s="22">
        <v>6248.5186574999998</v>
      </c>
    </row>
    <row r="32" spans="2:256" ht="16.149999999999999" customHeight="1" x14ac:dyDescent="0.25">
      <c r="B32" s="68"/>
      <c r="C32" s="71"/>
      <c r="D32" s="4">
        <v>1</v>
      </c>
      <c r="E32" s="23">
        <f t="shared" si="18"/>
        <v>3236.1913999999997</v>
      </c>
      <c r="F32" s="23">
        <f t="shared" si="10"/>
        <v>3437.5592499999998</v>
      </c>
      <c r="G32" s="23">
        <f t="shared" si="11"/>
        <v>3686.8662999999997</v>
      </c>
      <c r="H32" s="23">
        <f t="shared" si="12"/>
        <v>4415.6497499999996</v>
      </c>
      <c r="I32" s="22">
        <f t="shared" si="13"/>
        <v>5825.2563499999997</v>
      </c>
      <c r="J32" s="1"/>
      <c r="K32" s="68"/>
      <c r="L32" s="71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68"/>
      <c r="U32" s="71"/>
      <c r="V32" s="4">
        <v>1</v>
      </c>
      <c r="W32" s="34">
        <f t="shared" si="19"/>
        <v>5.4999999999999938E-2</v>
      </c>
      <c r="X32" s="34">
        <f t="shared" si="14"/>
        <v>5.4999999999999938E-2</v>
      </c>
      <c r="Y32" s="34">
        <f t="shared" si="15"/>
        <v>5.4999999999999938E-2</v>
      </c>
      <c r="Z32" s="34">
        <f t="shared" si="16"/>
        <v>5.4999999999999938E-2</v>
      </c>
      <c r="AA32" s="32">
        <f t="shared" si="17"/>
        <v>5.4999999999999938E-2</v>
      </c>
      <c r="IO32" s="68"/>
      <c r="IP32" s="71"/>
      <c r="IQ32" s="4">
        <v>1</v>
      </c>
      <c r="IR32" s="23">
        <v>3398.0009700000001</v>
      </c>
      <c r="IS32" s="23">
        <v>3609.4482900000003</v>
      </c>
      <c r="IT32" s="23">
        <v>3871.2206925</v>
      </c>
      <c r="IU32" s="23">
        <v>4636.4433150000004</v>
      </c>
      <c r="IV32" s="22">
        <v>6116.5191674999996</v>
      </c>
    </row>
    <row r="33" spans="2:256" ht="16.149999999999999" customHeight="1" x14ac:dyDescent="0.25">
      <c r="B33" s="68" t="s">
        <v>12</v>
      </c>
      <c r="C33" s="69" t="s">
        <v>18</v>
      </c>
      <c r="D33" s="4">
        <v>2</v>
      </c>
      <c r="E33" s="23">
        <f t="shared" si="18"/>
        <v>3066.9694</v>
      </c>
      <c r="F33" s="23">
        <f t="shared" si="10"/>
        <v>3255.1708499999995</v>
      </c>
      <c r="G33" s="23">
        <f t="shared" si="11"/>
        <v>3484.7177499999998</v>
      </c>
      <c r="H33" s="23">
        <f t="shared" si="12"/>
        <v>4169.2755999999999</v>
      </c>
      <c r="I33" s="22">
        <f t="shared" si="13"/>
        <v>5525.9528499999997</v>
      </c>
      <c r="J33" s="1"/>
      <c r="K33" s="68" t="s">
        <v>12</v>
      </c>
      <c r="L33" s="69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68" t="s">
        <v>12</v>
      </c>
      <c r="U33" s="69" t="s">
        <v>18</v>
      </c>
      <c r="V33" s="4">
        <v>2</v>
      </c>
      <c r="W33" s="34">
        <f t="shared" si="19"/>
        <v>5.4999999999999938E-2</v>
      </c>
      <c r="X33" s="34">
        <f t="shared" si="14"/>
        <v>5.4999999999999938E-2</v>
      </c>
      <c r="Y33" s="34">
        <f t="shared" si="15"/>
        <v>5.4999999999999938E-2</v>
      </c>
      <c r="Z33" s="34">
        <f t="shared" si="16"/>
        <v>5.4999999999999938E-2</v>
      </c>
      <c r="AA33" s="32">
        <f t="shared" si="17"/>
        <v>5.4999999999999938E-2</v>
      </c>
      <c r="IO33" s="68" t="s">
        <v>12</v>
      </c>
      <c r="IP33" s="69" t="s">
        <v>18</v>
      </c>
      <c r="IQ33" s="4">
        <v>2</v>
      </c>
      <c r="IR33" s="23">
        <v>3220.3178699999999</v>
      </c>
      <c r="IS33" s="23">
        <v>3417.9293924999997</v>
      </c>
      <c r="IT33" s="23">
        <v>3658.9536375000002</v>
      </c>
      <c r="IU33" s="23">
        <v>4377.73938</v>
      </c>
      <c r="IV33" s="22">
        <v>5802.2504925000003</v>
      </c>
    </row>
    <row r="34" spans="2:256" ht="16.149999999999999" customHeight="1" thickBot="1" x14ac:dyDescent="0.3">
      <c r="B34" s="72"/>
      <c r="C34" s="73"/>
      <c r="D34" s="7">
        <v>1</v>
      </c>
      <c r="E34" s="24">
        <f t="shared" si="18"/>
        <v>2968.7805499999999</v>
      </c>
      <c r="F34" s="24">
        <f t="shared" si="10"/>
        <v>3146.3265000000001</v>
      </c>
      <c r="G34" s="24">
        <f t="shared" si="11"/>
        <v>3359.8901499999997</v>
      </c>
      <c r="H34" s="24">
        <f t="shared" si="12"/>
        <v>4008.6834999999992</v>
      </c>
      <c r="I34" s="25">
        <f t="shared" si="13"/>
        <v>5426.2975499999993</v>
      </c>
      <c r="J34" s="1"/>
      <c r="K34" s="72"/>
      <c r="L34" s="73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72"/>
      <c r="U34" s="73"/>
      <c r="V34" s="7">
        <v>1</v>
      </c>
      <c r="W34" s="35">
        <f t="shared" si="19"/>
        <v>5.4999999999999938E-2</v>
      </c>
      <c r="X34" s="35">
        <f t="shared" si="14"/>
        <v>5.4999999999999938E-2</v>
      </c>
      <c r="Y34" s="35">
        <f t="shared" si="15"/>
        <v>5.4999999999999938E-2</v>
      </c>
      <c r="Z34" s="35">
        <f t="shared" si="16"/>
        <v>5.4999999999999938E-2</v>
      </c>
      <c r="AA34" s="36">
        <f t="shared" si="17"/>
        <v>5.4999999999999938E-2</v>
      </c>
      <c r="IO34" s="72"/>
      <c r="IP34" s="73"/>
      <c r="IQ34" s="7">
        <v>1</v>
      </c>
      <c r="IR34" s="24">
        <v>3117.2195775000005</v>
      </c>
      <c r="IS34" s="24">
        <v>3303.6428250000004</v>
      </c>
      <c r="IT34" s="24">
        <v>3527.8846575000002</v>
      </c>
      <c r="IU34" s="24">
        <v>4209.1176749999995</v>
      </c>
      <c r="IV34" s="25">
        <v>5697.6124275000002</v>
      </c>
    </row>
    <row r="35" spans="2:256" ht="16.149999999999999" customHeight="1" thickTop="1" thickBot="1" x14ac:dyDescent="0.25">
      <c r="B35" s="56" t="s">
        <v>57</v>
      </c>
      <c r="C35" s="56"/>
      <c r="D35" s="56"/>
      <c r="E35" s="42" t="s">
        <v>66</v>
      </c>
      <c r="F35" s="43">
        <v>5.5E-2</v>
      </c>
      <c r="G35" s="17"/>
      <c r="H35" s="17"/>
      <c r="I35" s="17"/>
      <c r="J35" s="1"/>
    </row>
    <row r="36" spans="2:256" ht="16.149999999999999" customHeight="1" thickTop="1" thickBot="1" x14ac:dyDescent="0.3">
      <c r="B36" s="57" t="s">
        <v>60</v>
      </c>
      <c r="C36" s="58"/>
      <c r="D36" s="58"/>
      <c r="E36" s="58"/>
      <c r="F36" s="58"/>
      <c r="G36" s="58"/>
      <c r="H36" s="58"/>
      <c r="I36" s="59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60</v>
      </c>
      <c r="U36" s="61"/>
      <c r="V36" s="62"/>
      <c r="W36" s="62"/>
      <c r="X36" s="62"/>
      <c r="Y36" s="62"/>
      <c r="Z36" s="62"/>
      <c r="AA36" s="63"/>
      <c r="IO36" s="60" t="s">
        <v>63</v>
      </c>
      <c r="IP36" s="61"/>
      <c r="IQ36" s="62"/>
      <c r="IR36" s="62"/>
      <c r="IS36" s="62"/>
      <c r="IT36" s="62"/>
      <c r="IU36" s="62"/>
      <c r="IV36" s="63"/>
    </row>
    <row r="37" spans="2:256" ht="16.149999999999999" customHeight="1" x14ac:dyDescent="0.25">
      <c r="B37" s="64" t="s">
        <v>1</v>
      </c>
      <c r="C37" s="65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4" t="s">
        <v>1</v>
      </c>
      <c r="L37" s="65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4" t="s">
        <v>1</v>
      </c>
      <c r="U37" s="65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IO37" s="64" t="s">
        <v>1</v>
      </c>
      <c r="IP37" s="65"/>
      <c r="IQ37" s="2" t="s">
        <v>2</v>
      </c>
      <c r="IR37" s="20" t="s">
        <v>3</v>
      </c>
      <c r="IS37" s="20" t="s">
        <v>4</v>
      </c>
      <c r="IT37" s="20" t="s">
        <v>5</v>
      </c>
      <c r="IU37" s="20" t="s">
        <v>6</v>
      </c>
      <c r="IV37" s="21" t="s">
        <v>7</v>
      </c>
    </row>
    <row r="38" spans="2:256" ht="16.149999999999999" customHeight="1" x14ac:dyDescent="0.2">
      <c r="B38" s="6" t="s">
        <v>8</v>
      </c>
      <c r="C38" s="15" t="s">
        <v>19</v>
      </c>
      <c r="D38" s="4">
        <v>1</v>
      </c>
      <c r="E38" s="27">
        <f>N38*(1+$F$3)</f>
        <v>7051.62</v>
      </c>
      <c r="F38" s="27">
        <f t="shared" ref="F38:F50" si="20">O38*(1+$F$3)</f>
        <v>8040.6402999999991</v>
      </c>
      <c r="G38" s="27">
        <f t="shared" ref="G38:G50" si="21">P38*(1+$F$3)</f>
        <v>8629.2564499999989</v>
      </c>
      <c r="H38" s="27">
        <f t="shared" ref="H38:H50" si="22">Q38*(1+$F$3)</f>
        <v>10879.666399999998</v>
      </c>
      <c r="I38" s="22">
        <f t="shared" ref="I38:I50" si="23">R38*(1+$F$3)</f>
        <v>17995.915700000001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17057.740000000002</v>
      </c>
      <c r="T38" s="6" t="s">
        <v>8</v>
      </c>
      <c r="U38" s="15" t="s">
        <v>19</v>
      </c>
      <c r="V38" s="4">
        <v>1</v>
      </c>
      <c r="W38" s="31">
        <f>E38/N38-1</f>
        <v>5.4999999999999938E-2</v>
      </c>
      <c r="X38" s="31">
        <f t="shared" ref="X38:X50" si="24">F38/O38-1</f>
        <v>5.4999999999999938E-2</v>
      </c>
      <c r="Y38" s="31">
        <f t="shared" ref="Y38:Y50" si="25">G38/P38-1</f>
        <v>5.4999999999999938E-2</v>
      </c>
      <c r="Z38" s="31">
        <f t="shared" ref="Z38:Z50" si="26">H38/Q38-1</f>
        <v>5.4999999999999938E-2</v>
      </c>
      <c r="AA38" s="32">
        <f t="shared" ref="AA38:AA50" si="27">I38/R38-1</f>
        <v>5.4999999999999938E-2</v>
      </c>
      <c r="IO38" s="6" t="s">
        <v>8</v>
      </c>
      <c r="IP38" s="15" t="s">
        <v>19</v>
      </c>
      <c r="IQ38" s="4">
        <v>1</v>
      </c>
      <c r="IR38" s="27">
        <v>7404.201</v>
      </c>
      <c r="IS38" s="27">
        <v>8442.6723149999998</v>
      </c>
      <c r="IT38" s="27">
        <v>9060.7192725000004</v>
      </c>
      <c r="IU38" s="27">
        <v>11423.649719999999</v>
      </c>
      <c r="IV38" s="22">
        <v>18895.711485000003</v>
      </c>
    </row>
    <row r="39" spans="2:256" ht="16.149999999999999" customHeight="1" x14ac:dyDescent="0.25">
      <c r="B39" s="68" t="s">
        <v>9</v>
      </c>
      <c r="C39" s="69" t="s">
        <v>15</v>
      </c>
      <c r="D39" s="4">
        <v>4</v>
      </c>
      <c r="E39" s="26">
        <f t="shared" ref="E39:E50" si="28">N39*(1+$F$3)</f>
        <v>6809.5186000000003</v>
      </c>
      <c r="F39" s="26">
        <f t="shared" si="20"/>
        <v>7589.8387999999995</v>
      </c>
      <c r="G39" s="26">
        <f t="shared" si="21"/>
        <v>8113.9733500000011</v>
      </c>
      <c r="H39" s="26">
        <f t="shared" si="22"/>
        <v>10278.95995</v>
      </c>
      <c r="I39" s="22">
        <f t="shared" si="23"/>
        <v>16314.99475</v>
      </c>
      <c r="J39" s="1"/>
      <c r="K39" s="68" t="s">
        <v>9</v>
      </c>
      <c r="L39" s="69" t="s">
        <v>15</v>
      </c>
      <c r="M39" s="4">
        <v>4</v>
      </c>
      <c r="N39" s="26">
        <v>6454.52</v>
      </c>
      <c r="O39" s="26">
        <v>7194.16</v>
      </c>
      <c r="P39" s="26">
        <v>7690.9700000000012</v>
      </c>
      <c r="Q39" s="26">
        <v>9743.09</v>
      </c>
      <c r="R39" s="22">
        <v>15464.45</v>
      </c>
      <c r="T39" s="68" t="s">
        <v>9</v>
      </c>
      <c r="U39" s="69" t="s">
        <v>15</v>
      </c>
      <c r="V39" s="4">
        <v>4</v>
      </c>
      <c r="W39" s="33">
        <f t="shared" ref="W39:W50" si="29">E39/N39-1</f>
        <v>5.4999999999999938E-2</v>
      </c>
      <c r="X39" s="33">
        <f t="shared" si="24"/>
        <v>5.4999999999999938E-2</v>
      </c>
      <c r="Y39" s="33">
        <f t="shared" si="25"/>
        <v>5.4999999999999938E-2</v>
      </c>
      <c r="Z39" s="33">
        <f t="shared" si="26"/>
        <v>5.4999999999999938E-2</v>
      </c>
      <c r="AA39" s="32">
        <f t="shared" si="27"/>
        <v>5.4999999999999938E-2</v>
      </c>
      <c r="IO39" s="68" t="s">
        <v>9</v>
      </c>
      <c r="IP39" s="69" t="s">
        <v>15</v>
      </c>
      <c r="IQ39" s="4">
        <v>4</v>
      </c>
      <c r="IR39" s="26">
        <v>7149.9945300000009</v>
      </c>
      <c r="IS39" s="26">
        <v>7969.3307400000003</v>
      </c>
      <c r="IT39" s="26">
        <v>8519.6720175000009</v>
      </c>
      <c r="IU39" s="26">
        <v>10792.9079475</v>
      </c>
      <c r="IV39" s="22">
        <v>17130.7444875</v>
      </c>
    </row>
    <row r="40" spans="2:256" ht="16.149999999999999" customHeight="1" x14ac:dyDescent="0.25">
      <c r="B40" s="68"/>
      <c r="C40" s="70"/>
      <c r="D40" s="4">
        <v>3</v>
      </c>
      <c r="E40" s="26">
        <f t="shared" si="28"/>
        <v>6691.4430000000002</v>
      </c>
      <c r="F40" s="26">
        <f t="shared" si="20"/>
        <v>7437.201399999999</v>
      </c>
      <c r="G40" s="26">
        <f t="shared" si="21"/>
        <v>7954.7738500000005</v>
      </c>
      <c r="H40" s="26">
        <f t="shared" si="22"/>
        <v>10019.176750000001</v>
      </c>
      <c r="I40" s="22">
        <f t="shared" si="23"/>
        <v>15672.636900000001</v>
      </c>
      <c r="J40" s="1"/>
      <c r="K40" s="68"/>
      <c r="L40" s="70"/>
      <c r="M40" s="4">
        <v>3</v>
      </c>
      <c r="N40" s="26">
        <v>6342.6</v>
      </c>
      <c r="O40" s="26">
        <v>7049.48</v>
      </c>
      <c r="P40" s="26">
        <v>7540.0700000000006</v>
      </c>
      <c r="Q40" s="26">
        <v>9496.85</v>
      </c>
      <c r="R40" s="22">
        <v>14855.580000000002</v>
      </c>
      <c r="T40" s="68"/>
      <c r="U40" s="70"/>
      <c r="V40" s="4">
        <v>3</v>
      </c>
      <c r="W40" s="33">
        <f t="shared" si="29"/>
        <v>5.4999999999999938E-2</v>
      </c>
      <c r="X40" s="33">
        <f t="shared" si="24"/>
        <v>5.4999999999999938E-2</v>
      </c>
      <c r="Y40" s="33">
        <f t="shared" si="25"/>
        <v>5.4999999999999938E-2</v>
      </c>
      <c r="Z40" s="33">
        <f t="shared" si="26"/>
        <v>5.4999999999999938E-2</v>
      </c>
      <c r="AA40" s="32">
        <f t="shared" si="27"/>
        <v>5.4999999999999938E-2</v>
      </c>
      <c r="IO40" s="68"/>
      <c r="IP40" s="70"/>
      <c r="IQ40" s="4">
        <v>3</v>
      </c>
      <c r="IR40" s="26">
        <v>7026.0151500000002</v>
      </c>
      <c r="IS40" s="26">
        <v>7809.0614699999996</v>
      </c>
      <c r="IT40" s="26">
        <v>8352.5125425000006</v>
      </c>
      <c r="IU40" s="26">
        <v>10504.5163125</v>
      </c>
      <c r="IV40" s="22">
        <v>16456.268745000001</v>
      </c>
    </row>
    <row r="41" spans="2:256" ht="16.149999999999999" customHeight="1" x14ac:dyDescent="0.25">
      <c r="B41" s="68"/>
      <c r="C41" s="70"/>
      <c r="D41" s="4">
        <v>2</v>
      </c>
      <c r="E41" s="26">
        <f t="shared" si="28"/>
        <v>6574.9182499999988</v>
      </c>
      <c r="F41" s="26">
        <f t="shared" si="20"/>
        <v>7295.7997499999992</v>
      </c>
      <c r="G41" s="26">
        <f t="shared" si="21"/>
        <v>7798.8026499999987</v>
      </c>
      <c r="H41" s="26">
        <f t="shared" si="22"/>
        <v>9901.7130500000003</v>
      </c>
      <c r="I41" s="22">
        <f t="shared" si="23"/>
        <v>15104.9625</v>
      </c>
      <c r="J41" s="1"/>
      <c r="K41" s="68"/>
      <c r="L41" s="70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68"/>
      <c r="U41" s="70"/>
      <c r="V41" s="4">
        <v>2</v>
      </c>
      <c r="W41" s="33">
        <f t="shared" si="29"/>
        <v>5.4999999999999938E-2</v>
      </c>
      <c r="X41" s="33">
        <f t="shared" si="24"/>
        <v>5.4999999999999938E-2</v>
      </c>
      <c r="Y41" s="33">
        <f t="shared" si="25"/>
        <v>5.4999999999999938E-2</v>
      </c>
      <c r="Z41" s="33">
        <f t="shared" si="26"/>
        <v>5.4999999999999938E-2</v>
      </c>
      <c r="AA41" s="32">
        <f t="shared" si="27"/>
        <v>5.4999999999999938E-2</v>
      </c>
      <c r="IO41" s="68"/>
      <c r="IP41" s="70"/>
      <c r="IQ41" s="4">
        <v>2</v>
      </c>
      <c r="IR41" s="26">
        <v>6903.6641624999993</v>
      </c>
      <c r="IS41" s="26">
        <v>7660.5897374999995</v>
      </c>
      <c r="IT41" s="26">
        <v>8188.7427824999995</v>
      </c>
      <c r="IU41" s="26">
        <v>10224.7208175</v>
      </c>
      <c r="IV41" s="22">
        <v>15860.210625</v>
      </c>
    </row>
    <row r="42" spans="2:256" ht="16.149999999999999" customHeight="1" x14ac:dyDescent="0.25">
      <c r="B42" s="68"/>
      <c r="C42" s="71"/>
      <c r="D42" s="4">
        <v>1</v>
      </c>
      <c r="E42" s="26">
        <f t="shared" si="28"/>
        <v>6564.8429999999998</v>
      </c>
      <c r="F42" s="26">
        <f t="shared" si="20"/>
        <v>7161.9202500000001</v>
      </c>
      <c r="G42" s="26">
        <f t="shared" si="21"/>
        <v>7653.8350999999993</v>
      </c>
      <c r="H42" s="26">
        <f t="shared" si="22"/>
        <v>9889.4117499999993</v>
      </c>
      <c r="I42" s="22">
        <f t="shared" si="23"/>
        <v>14679.913549999999</v>
      </c>
      <c r="J42" s="1"/>
      <c r="K42" s="68"/>
      <c r="L42" s="71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68"/>
      <c r="U42" s="71"/>
      <c r="V42" s="4">
        <v>1</v>
      </c>
      <c r="W42" s="33">
        <f t="shared" si="29"/>
        <v>5.4999999999999938E-2</v>
      </c>
      <c r="X42" s="33">
        <f t="shared" si="24"/>
        <v>5.4999999999999938E-2</v>
      </c>
      <c r="Y42" s="33">
        <f t="shared" si="25"/>
        <v>5.4999999999999938E-2</v>
      </c>
      <c r="Z42" s="33">
        <f t="shared" si="26"/>
        <v>5.4999999999999938E-2</v>
      </c>
      <c r="AA42" s="32">
        <f t="shared" si="27"/>
        <v>5.4999999999999938E-2</v>
      </c>
      <c r="IO42" s="68"/>
      <c r="IP42" s="71"/>
      <c r="IQ42" s="4">
        <v>1</v>
      </c>
      <c r="IR42" s="26">
        <v>6893.0851500000008</v>
      </c>
      <c r="IS42" s="26">
        <v>7520.0162625000003</v>
      </c>
      <c r="IT42" s="26">
        <v>8036.5268550000001</v>
      </c>
      <c r="IU42" s="26">
        <v>9961.6080375000001</v>
      </c>
      <c r="IV42" s="22">
        <v>15413.9092275</v>
      </c>
    </row>
    <row r="43" spans="2:256" ht="16.149999999999999" customHeight="1" x14ac:dyDescent="0.25">
      <c r="B43" s="68" t="s">
        <v>10</v>
      </c>
      <c r="C43" s="69" t="s">
        <v>16</v>
      </c>
      <c r="D43" s="4">
        <v>4</v>
      </c>
      <c r="E43" s="23">
        <f t="shared" si="28"/>
        <v>5385.4479499999989</v>
      </c>
      <c r="F43" s="23">
        <f t="shared" si="20"/>
        <v>5877.4577499999996</v>
      </c>
      <c r="G43" s="23">
        <f t="shared" si="21"/>
        <v>6243.0363499999994</v>
      </c>
      <c r="H43" s="23">
        <f t="shared" si="22"/>
        <v>8024.2666999999992</v>
      </c>
      <c r="I43" s="22">
        <f t="shared" si="23"/>
        <v>11554.560449999999</v>
      </c>
      <c r="J43" s="1"/>
      <c r="K43" s="68" t="s">
        <v>10</v>
      </c>
      <c r="L43" s="69" t="s">
        <v>16</v>
      </c>
      <c r="M43" s="4">
        <v>4</v>
      </c>
      <c r="N43" s="23">
        <v>5104.6899999999996</v>
      </c>
      <c r="O43" s="23">
        <v>5571.05</v>
      </c>
      <c r="P43" s="23">
        <v>5917.57</v>
      </c>
      <c r="Q43" s="23">
        <v>7605.94</v>
      </c>
      <c r="R43" s="22">
        <v>10952.19</v>
      </c>
      <c r="T43" s="68" t="s">
        <v>10</v>
      </c>
      <c r="U43" s="69" t="s">
        <v>16</v>
      </c>
      <c r="V43" s="4">
        <v>4</v>
      </c>
      <c r="W43" s="34">
        <f t="shared" si="29"/>
        <v>5.4999999999999938E-2</v>
      </c>
      <c r="X43" s="34">
        <f t="shared" si="24"/>
        <v>5.4999999999999938E-2</v>
      </c>
      <c r="Y43" s="34">
        <f t="shared" si="25"/>
        <v>5.4999999999999938E-2</v>
      </c>
      <c r="Z43" s="34">
        <f t="shared" si="26"/>
        <v>5.4999999999999938E-2</v>
      </c>
      <c r="AA43" s="32">
        <f t="shared" si="27"/>
        <v>5.4999999999999938E-2</v>
      </c>
      <c r="IO43" s="68" t="s">
        <v>10</v>
      </c>
      <c r="IP43" s="69" t="s">
        <v>16</v>
      </c>
      <c r="IQ43" s="4">
        <v>4</v>
      </c>
      <c r="IR43" s="23">
        <v>5654.7203474999997</v>
      </c>
      <c r="IS43" s="23">
        <v>6171.3417150000005</v>
      </c>
      <c r="IT43" s="23">
        <v>6555.1881674999995</v>
      </c>
      <c r="IU43" s="23">
        <v>8342.5538699999997</v>
      </c>
      <c r="IV43" s="22">
        <v>12132.2884725</v>
      </c>
    </row>
    <row r="44" spans="2:256" ht="16.149999999999999" customHeight="1" x14ac:dyDescent="0.25">
      <c r="B44" s="68"/>
      <c r="C44" s="70"/>
      <c r="D44" s="4">
        <v>3</v>
      </c>
      <c r="E44" s="23">
        <f t="shared" si="28"/>
        <v>5332.1282499999998</v>
      </c>
      <c r="F44" s="23">
        <f t="shared" si="20"/>
        <v>5796.2965999999997</v>
      </c>
      <c r="G44" s="23">
        <f t="shared" si="21"/>
        <v>6156.1043499999996</v>
      </c>
      <c r="H44" s="23">
        <f t="shared" si="22"/>
        <v>7867.4937</v>
      </c>
      <c r="I44" s="22">
        <f t="shared" si="23"/>
        <v>11152.0463</v>
      </c>
      <c r="J44" s="1"/>
      <c r="K44" s="68"/>
      <c r="L44" s="70"/>
      <c r="M44" s="4">
        <v>3</v>
      </c>
      <c r="N44" s="23">
        <v>5054.1499999999996</v>
      </c>
      <c r="O44" s="23">
        <v>5494.12</v>
      </c>
      <c r="P44" s="23">
        <v>5835.17</v>
      </c>
      <c r="Q44" s="23">
        <v>7457.34</v>
      </c>
      <c r="R44" s="22">
        <v>10570.66</v>
      </c>
      <c r="T44" s="68"/>
      <c r="U44" s="70"/>
      <c r="V44" s="4">
        <v>3</v>
      </c>
      <c r="W44" s="34">
        <f t="shared" si="29"/>
        <v>5.4999999999999938E-2</v>
      </c>
      <c r="X44" s="34">
        <f t="shared" si="24"/>
        <v>5.4999999999999938E-2</v>
      </c>
      <c r="Y44" s="34">
        <f t="shared" si="25"/>
        <v>5.4999999999999938E-2</v>
      </c>
      <c r="Z44" s="34">
        <f t="shared" si="26"/>
        <v>5.4999999999999938E-2</v>
      </c>
      <c r="AA44" s="32">
        <f t="shared" si="27"/>
        <v>5.4999999999999938E-2</v>
      </c>
      <c r="IO44" s="68"/>
      <c r="IP44" s="70"/>
      <c r="IQ44" s="4">
        <v>3</v>
      </c>
      <c r="IR44" s="23">
        <v>5598.7346625</v>
      </c>
      <c r="IS44" s="23">
        <v>6086.1114299999999</v>
      </c>
      <c r="IT44" s="23">
        <v>6463.9095674999999</v>
      </c>
      <c r="IU44" s="23">
        <v>8098.5719325</v>
      </c>
      <c r="IV44" s="22">
        <v>11709.648615</v>
      </c>
    </row>
    <row r="45" spans="2:256" ht="16.149999999999999" customHeight="1" x14ac:dyDescent="0.25">
      <c r="B45" s="68"/>
      <c r="C45" s="70"/>
      <c r="D45" s="4">
        <v>2</v>
      </c>
      <c r="E45" s="23">
        <f t="shared" si="28"/>
        <v>5279.336049999999</v>
      </c>
      <c r="F45" s="23">
        <f t="shared" si="20"/>
        <v>5717.2243499999995</v>
      </c>
      <c r="G45" s="23">
        <f t="shared" si="21"/>
        <v>6094.4923500000004</v>
      </c>
      <c r="H45" s="23">
        <f t="shared" si="22"/>
        <v>7739.6277</v>
      </c>
      <c r="I45" s="22">
        <f t="shared" si="23"/>
        <v>10769.819799999999</v>
      </c>
      <c r="J45" s="1"/>
      <c r="K45" s="68"/>
      <c r="L45" s="70"/>
      <c r="M45" s="4">
        <v>2</v>
      </c>
      <c r="N45" s="23">
        <v>5004.1099999999997</v>
      </c>
      <c r="O45" s="23">
        <v>5419.17</v>
      </c>
      <c r="P45" s="23">
        <v>5776.77</v>
      </c>
      <c r="Q45" s="23">
        <v>7336.14</v>
      </c>
      <c r="R45" s="22">
        <v>10208.36</v>
      </c>
      <c r="T45" s="68"/>
      <c r="U45" s="70"/>
      <c r="V45" s="4">
        <v>2</v>
      </c>
      <c r="W45" s="34">
        <f t="shared" si="29"/>
        <v>5.4999999999999938E-2</v>
      </c>
      <c r="X45" s="34">
        <f t="shared" si="24"/>
        <v>5.4999999999999938E-2</v>
      </c>
      <c r="Y45" s="34">
        <f t="shared" si="25"/>
        <v>5.4999999999999938E-2</v>
      </c>
      <c r="Z45" s="34">
        <f t="shared" si="26"/>
        <v>5.4999999999999938E-2</v>
      </c>
      <c r="AA45" s="32">
        <f t="shared" si="27"/>
        <v>5.4999999999999938E-2</v>
      </c>
      <c r="IO45" s="68"/>
      <c r="IP45" s="70"/>
      <c r="IQ45" s="4">
        <v>2</v>
      </c>
      <c r="IR45" s="23">
        <v>5543.3028525</v>
      </c>
      <c r="IS45" s="23">
        <v>6003.0855675000003</v>
      </c>
      <c r="IT45" s="23">
        <v>6399.2169675000005</v>
      </c>
      <c r="IU45" s="23">
        <v>7893.2393925000006</v>
      </c>
      <c r="IV45" s="22">
        <v>11308.310790000001</v>
      </c>
    </row>
    <row r="46" spans="2:256" ht="16.149999999999999" customHeight="1" x14ac:dyDescent="0.25">
      <c r="B46" s="68"/>
      <c r="C46" s="71"/>
      <c r="D46" s="4">
        <v>1</v>
      </c>
      <c r="E46" s="23">
        <f t="shared" si="28"/>
        <v>5227.0608000000002</v>
      </c>
      <c r="F46" s="23">
        <f t="shared" si="20"/>
        <v>5652.1941499999994</v>
      </c>
      <c r="G46" s="23">
        <f t="shared" si="21"/>
        <v>5984.1287999999995</v>
      </c>
      <c r="H46" s="23">
        <f t="shared" si="22"/>
        <v>7613.3441999999995</v>
      </c>
      <c r="I46" s="22">
        <f t="shared" si="23"/>
        <v>10557.627649999999</v>
      </c>
      <c r="J46" s="1"/>
      <c r="K46" s="68"/>
      <c r="L46" s="71"/>
      <c r="M46" s="4">
        <v>1</v>
      </c>
      <c r="N46" s="23">
        <v>4954.5600000000004</v>
      </c>
      <c r="O46" s="23">
        <v>5357.53</v>
      </c>
      <c r="P46" s="23">
        <v>5672.16</v>
      </c>
      <c r="Q46" s="23">
        <v>7216.44</v>
      </c>
      <c r="R46" s="22">
        <v>10007.23</v>
      </c>
      <c r="T46" s="68"/>
      <c r="U46" s="71"/>
      <c r="V46" s="4">
        <v>1</v>
      </c>
      <c r="W46" s="34">
        <f t="shared" si="29"/>
        <v>5.4999999999999938E-2</v>
      </c>
      <c r="X46" s="34">
        <f t="shared" si="24"/>
        <v>5.4999999999999938E-2</v>
      </c>
      <c r="Y46" s="34">
        <f t="shared" si="25"/>
        <v>5.4999999999999938E-2</v>
      </c>
      <c r="Z46" s="34">
        <f t="shared" si="26"/>
        <v>5.4999999999999938E-2</v>
      </c>
      <c r="AA46" s="32">
        <f t="shared" si="27"/>
        <v>5.4999999999999938E-2</v>
      </c>
      <c r="IO46" s="68"/>
      <c r="IP46" s="71"/>
      <c r="IQ46" s="4">
        <v>1</v>
      </c>
      <c r="IR46" s="23">
        <v>5488.4138400000002</v>
      </c>
      <c r="IS46" s="23">
        <v>5934.8149350000003</v>
      </c>
      <c r="IT46" s="23">
        <v>6283.3463174999997</v>
      </c>
      <c r="IU46" s="23">
        <v>7692.1052249999993</v>
      </c>
      <c r="IV46" s="22">
        <v>11085.520109999999</v>
      </c>
    </row>
    <row r="47" spans="2:256" ht="16.149999999999999" customHeight="1" x14ac:dyDescent="0.25">
      <c r="B47" s="68" t="s">
        <v>11</v>
      </c>
      <c r="C47" s="69" t="s">
        <v>17</v>
      </c>
      <c r="D47" s="4">
        <v>2</v>
      </c>
      <c r="E47" s="23">
        <f t="shared" si="28"/>
        <v>4751.8782499999998</v>
      </c>
      <c r="F47" s="23">
        <f t="shared" si="20"/>
        <v>5152.9470499999998</v>
      </c>
      <c r="G47" s="23">
        <f t="shared" si="21"/>
        <v>5506.8995500000001</v>
      </c>
      <c r="H47" s="23">
        <f t="shared" si="22"/>
        <v>6899.2252499999995</v>
      </c>
      <c r="I47" s="22">
        <f t="shared" si="23"/>
        <v>9833.4650999999994</v>
      </c>
      <c r="J47" s="1"/>
      <c r="K47" s="68" t="s">
        <v>11</v>
      </c>
      <c r="L47" s="69" t="s">
        <v>17</v>
      </c>
      <c r="M47" s="4">
        <v>2</v>
      </c>
      <c r="N47" s="23">
        <v>4504.1499999999996</v>
      </c>
      <c r="O47" s="23">
        <v>4884.3100000000004</v>
      </c>
      <c r="P47" s="23">
        <v>5219.8100000000004</v>
      </c>
      <c r="Q47" s="23">
        <v>6539.55</v>
      </c>
      <c r="R47" s="22">
        <v>9320.82</v>
      </c>
      <c r="T47" s="68" t="s">
        <v>11</v>
      </c>
      <c r="U47" s="69" t="s">
        <v>17</v>
      </c>
      <c r="V47" s="4">
        <v>2</v>
      </c>
      <c r="W47" s="34">
        <f t="shared" si="29"/>
        <v>5.4999999999999938E-2</v>
      </c>
      <c r="X47" s="34">
        <f t="shared" si="24"/>
        <v>5.4999999999999938E-2</v>
      </c>
      <c r="Y47" s="34">
        <f t="shared" si="25"/>
        <v>5.4999999999999938E-2</v>
      </c>
      <c r="Z47" s="34">
        <f t="shared" si="26"/>
        <v>5.4999999999999938E-2</v>
      </c>
      <c r="AA47" s="32">
        <f t="shared" si="27"/>
        <v>5.4999999999999938E-2</v>
      </c>
      <c r="IO47" s="68" t="s">
        <v>11</v>
      </c>
      <c r="IP47" s="69" t="s">
        <v>17</v>
      </c>
      <c r="IQ47" s="4">
        <v>2</v>
      </c>
      <c r="IR47" s="23">
        <v>4989.4721624999993</v>
      </c>
      <c r="IS47" s="23">
        <v>5410.5944025000008</v>
      </c>
      <c r="IT47" s="23">
        <v>5782.2445275000009</v>
      </c>
      <c r="IU47" s="23">
        <v>7178.7738749999999</v>
      </c>
      <c r="IV47" s="22">
        <v>10325.138354999999</v>
      </c>
    </row>
    <row r="48" spans="2:256" ht="16.149999999999999" customHeight="1" x14ac:dyDescent="0.25">
      <c r="B48" s="68"/>
      <c r="C48" s="71"/>
      <c r="D48" s="4">
        <v>1</v>
      </c>
      <c r="E48" s="23">
        <f t="shared" si="28"/>
        <v>4704.8252499999999</v>
      </c>
      <c r="F48" s="23">
        <f t="shared" si="20"/>
        <v>5102.7184999999999</v>
      </c>
      <c r="G48" s="23">
        <f t="shared" si="21"/>
        <v>5408.1515499999996</v>
      </c>
      <c r="H48" s="23">
        <f t="shared" si="22"/>
        <v>6836.1889999999994</v>
      </c>
      <c r="I48" s="22">
        <f t="shared" si="23"/>
        <v>9752.2089999999989</v>
      </c>
      <c r="J48" s="1"/>
      <c r="K48" s="68"/>
      <c r="L48" s="71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9243.7999999999993</v>
      </c>
      <c r="T48" s="68"/>
      <c r="U48" s="71"/>
      <c r="V48" s="4">
        <v>1</v>
      </c>
      <c r="W48" s="34">
        <f t="shared" si="29"/>
        <v>5.4999999999999938E-2</v>
      </c>
      <c r="X48" s="34">
        <f t="shared" si="24"/>
        <v>5.4999999999999938E-2</v>
      </c>
      <c r="Y48" s="34">
        <f t="shared" si="25"/>
        <v>5.4999999999999938E-2</v>
      </c>
      <c r="Z48" s="34">
        <f t="shared" si="26"/>
        <v>5.4999999999999938E-2</v>
      </c>
      <c r="AA48" s="32">
        <f t="shared" si="27"/>
        <v>5.4999999999999938E-2</v>
      </c>
      <c r="IO48" s="68"/>
      <c r="IP48" s="71"/>
      <c r="IQ48" s="4">
        <v>1</v>
      </c>
      <c r="IR48" s="23">
        <v>4940.0665125000005</v>
      </c>
      <c r="IS48" s="23">
        <v>5357.8544249999995</v>
      </c>
      <c r="IT48" s="23">
        <v>5678.570205</v>
      </c>
      <c r="IU48" s="23">
        <v>6919.2502050000003</v>
      </c>
      <c r="IV48" s="22">
        <v>10239.819449999999</v>
      </c>
    </row>
    <row r="49" spans="2:256" ht="16.149999999999999" customHeight="1" x14ac:dyDescent="0.25">
      <c r="B49" s="68" t="s">
        <v>12</v>
      </c>
      <c r="C49" s="69" t="s">
        <v>18</v>
      </c>
      <c r="D49" s="4">
        <v>2</v>
      </c>
      <c r="E49" s="23">
        <f t="shared" si="28"/>
        <v>4277.1176999999998</v>
      </c>
      <c r="F49" s="23">
        <f t="shared" si="20"/>
        <v>4671.8459499999999</v>
      </c>
      <c r="G49" s="23">
        <f t="shared" si="21"/>
        <v>4973.8818999999994</v>
      </c>
      <c r="H49" s="23">
        <f t="shared" si="22"/>
        <v>6404.0926499999996</v>
      </c>
      <c r="I49" s="22">
        <f t="shared" si="23"/>
        <v>9303.3064999999988</v>
      </c>
      <c r="J49" s="1"/>
      <c r="K49" s="68" t="s">
        <v>12</v>
      </c>
      <c r="L49" s="69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8818.2999999999993</v>
      </c>
      <c r="T49" s="68" t="s">
        <v>12</v>
      </c>
      <c r="U49" s="69" t="s">
        <v>18</v>
      </c>
      <c r="V49" s="4">
        <v>2</v>
      </c>
      <c r="W49" s="34">
        <f t="shared" si="29"/>
        <v>5.4999999999999938E-2</v>
      </c>
      <c r="X49" s="34">
        <f t="shared" si="24"/>
        <v>5.4999999999999938E-2</v>
      </c>
      <c r="Y49" s="34">
        <f t="shared" si="25"/>
        <v>5.4999999999999938E-2</v>
      </c>
      <c r="Z49" s="34">
        <f t="shared" si="26"/>
        <v>5.4999999999999938E-2</v>
      </c>
      <c r="AA49" s="32">
        <f t="shared" si="27"/>
        <v>5.4999999999999938E-2</v>
      </c>
      <c r="IO49" s="68" t="s">
        <v>12</v>
      </c>
      <c r="IP49" s="69" t="s">
        <v>18</v>
      </c>
      <c r="IQ49" s="4">
        <v>2</v>
      </c>
      <c r="IR49" s="23">
        <v>4490.9735849999997</v>
      </c>
      <c r="IS49" s="23">
        <v>4905.4382475000002</v>
      </c>
      <c r="IT49" s="23">
        <v>5222.5759950000001</v>
      </c>
      <c r="IU49" s="23">
        <v>6443.316495</v>
      </c>
      <c r="IV49" s="22">
        <v>9768.4718249999987</v>
      </c>
    </row>
    <row r="50" spans="2:256" ht="16.149999999999999" customHeight="1" thickBot="1" x14ac:dyDescent="0.3">
      <c r="B50" s="72"/>
      <c r="C50" s="73"/>
      <c r="D50" s="7">
        <v>1</v>
      </c>
      <c r="E50" s="24">
        <f t="shared" si="28"/>
        <v>4234.7699999999995</v>
      </c>
      <c r="F50" s="24">
        <f t="shared" si="20"/>
        <v>4607.1638999999996</v>
      </c>
      <c r="G50" s="24">
        <f t="shared" si="21"/>
        <v>4885.5256499999996</v>
      </c>
      <c r="H50" s="24">
        <f t="shared" si="22"/>
        <v>6273.0088999999989</v>
      </c>
      <c r="I50" s="25">
        <f t="shared" si="23"/>
        <v>9114.6724999999988</v>
      </c>
      <c r="J50" s="1"/>
      <c r="K50" s="72"/>
      <c r="L50" s="73"/>
      <c r="M50" s="7">
        <v>1</v>
      </c>
      <c r="N50" s="24">
        <v>4014</v>
      </c>
      <c r="O50" s="24">
        <v>4366.9799999999996</v>
      </c>
      <c r="P50" s="24">
        <v>4630.83</v>
      </c>
      <c r="Q50" s="24">
        <v>5945.98</v>
      </c>
      <c r="R50" s="25">
        <v>8639.5</v>
      </c>
      <c r="T50" s="72"/>
      <c r="U50" s="73"/>
      <c r="V50" s="7">
        <v>1</v>
      </c>
      <c r="W50" s="35">
        <f t="shared" si="29"/>
        <v>5.4999999999999938E-2</v>
      </c>
      <c r="X50" s="35">
        <f t="shared" si="24"/>
        <v>5.4999999999999938E-2</v>
      </c>
      <c r="Y50" s="35">
        <f t="shared" si="25"/>
        <v>5.4999999999999938E-2</v>
      </c>
      <c r="Z50" s="35">
        <f t="shared" si="26"/>
        <v>5.4999999999999938E-2</v>
      </c>
      <c r="AA50" s="36">
        <f t="shared" si="27"/>
        <v>5.4999999999999938E-2</v>
      </c>
      <c r="IO50" s="72"/>
      <c r="IP50" s="73"/>
      <c r="IQ50" s="7">
        <v>1</v>
      </c>
      <c r="IR50" s="24">
        <v>4446.5084999999999</v>
      </c>
      <c r="IS50" s="24">
        <v>4837.5220949999994</v>
      </c>
      <c r="IT50" s="24">
        <v>5129.8019324999996</v>
      </c>
      <c r="IU50" s="24">
        <v>6221.0796900000005</v>
      </c>
      <c r="IV50" s="25">
        <v>9570.4061249999995</v>
      </c>
    </row>
    <row r="51" spans="2:256" ht="16.149999999999999" customHeight="1" thickTop="1" x14ac:dyDescent="0.25"/>
    <row r="52" spans="2:256" ht="17.649999999999999" customHeight="1" x14ac:dyDescent="0.25"/>
    <row r="53" spans="2:256" ht="17.649999999999999" customHeight="1" x14ac:dyDescent="0.25"/>
    <row r="54" spans="2:256" ht="17.649999999999999" customHeight="1" x14ac:dyDescent="0.25"/>
    <row r="55" spans="2:256" ht="17.649999999999999" customHeight="1" x14ac:dyDescent="0.25"/>
    <row r="56" spans="2:256" ht="17.649999999999999" customHeight="1" x14ac:dyDescent="0.25"/>
    <row r="57" spans="2:256" ht="17.649999999999999" customHeight="1" x14ac:dyDescent="0.25"/>
    <row r="58" spans="2:256" ht="17.649999999999999" customHeight="1" x14ac:dyDescent="0.25"/>
    <row r="59" spans="2:256" ht="17.649999999999999" customHeight="1" x14ac:dyDescent="0.25"/>
  </sheetData>
  <sheetProtection password="EAD1" sheet="1" objects="1" scenarios="1"/>
  <mergeCells count="125">
    <mergeCell ref="IO49:IO50"/>
    <mergeCell ref="IP49:IP50"/>
    <mergeCell ref="IO39:IO42"/>
    <mergeCell ref="IP39:IP42"/>
    <mergeCell ref="IO43:IO46"/>
    <mergeCell ref="IP43:IP46"/>
    <mergeCell ref="IO47:IO48"/>
    <mergeCell ref="IP47:IP48"/>
    <mergeCell ref="T47:T48"/>
    <mergeCell ref="U47:U48"/>
    <mergeCell ref="B49:B50"/>
    <mergeCell ref="C49:C50"/>
    <mergeCell ref="K49:K50"/>
    <mergeCell ref="L49:L50"/>
    <mergeCell ref="T49:T50"/>
    <mergeCell ref="U49:U50"/>
    <mergeCell ref="B47:B48"/>
    <mergeCell ref="C47:C48"/>
    <mergeCell ref="K47:K48"/>
    <mergeCell ref="L47:L48"/>
    <mergeCell ref="IO4:IV4"/>
    <mergeCell ref="IO5:IP5"/>
    <mergeCell ref="IO7:IO10"/>
    <mergeCell ref="IP7:IP10"/>
    <mergeCell ref="IO11:IO14"/>
    <mergeCell ref="IP11:IP14"/>
    <mergeCell ref="T39:T42"/>
    <mergeCell ref="U39:U42"/>
    <mergeCell ref="IO15:IO16"/>
    <mergeCell ref="IP15:IP16"/>
    <mergeCell ref="IO17:IO18"/>
    <mergeCell ref="IP17:IP18"/>
    <mergeCell ref="IO20:IV20"/>
    <mergeCell ref="IO21:IP21"/>
    <mergeCell ref="IO23:IO26"/>
    <mergeCell ref="IP23:IP26"/>
    <mergeCell ref="IO27:IO30"/>
    <mergeCell ref="IP27:IP30"/>
    <mergeCell ref="IO31:IO32"/>
    <mergeCell ref="IP31:IP32"/>
    <mergeCell ref="T23:T26"/>
    <mergeCell ref="U23:U26"/>
    <mergeCell ref="T15:T16"/>
    <mergeCell ref="U15:U16"/>
    <mergeCell ref="B39:B42"/>
    <mergeCell ref="C39:C42"/>
    <mergeCell ref="K39:K42"/>
    <mergeCell ref="L39:L42"/>
    <mergeCell ref="T43:T46"/>
    <mergeCell ref="U43:U46"/>
    <mergeCell ref="B43:B46"/>
    <mergeCell ref="C43:C46"/>
    <mergeCell ref="K43:K46"/>
    <mergeCell ref="L43:L46"/>
    <mergeCell ref="B31:B32"/>
    <mergeCell ref="C31:C32"/>
    <mergeCell ref="K31:K32"/>
    <mergeCell ref="B35:D35"/>
    <mergeCell ref="B37:C37"/>
    <mergeCell ref="K37:L37"/>
    <mergeCell ref="T37:U37"/>
    <mergeCell ref="T36:AA36"/>
    <mergeCell ref="T33:T34"/>
    <mergeCell ref="B36:I36"/>
    <mergeCell ref="K36:R36"/>
    <mergeCell ref="B33:B34"/>
    <mergeCell ref="C33:C34"/>
    <mergeCell ref="K33:K34"/>
    <mergeCell ref="L33:L34"/>
    <mergeCell ref="U33:U34"/>
    <mergeCell ref="L31:L32"/>
    <mergeCell ref="U31:U32"/>
    <mergeCell ref="T31:T32"/>
    <mergeCell ref="U27:U30"/>
    <mergeCell ref="B23:B26"/>
    <mergeCell ref="C23:C26"/>
    <mergeCell ref="K23:K26"/>
    <mergeCell ref="L23:L26"/>
    <mergeCell ref="B27:B30"/>
    <mergeCell ref="C27:C30"/>
    <mergeCell ref="K27:K30"/>
    <mergeCell ref="L27:L30"/>
    <mergeCell ref="T11:T14"/>
    <mergeCell ref="U11:U14"/>
    <mergeCell ref="B21:C21"/>
    <mergeCell ref="K21:L21"/>
    <mergeCell ref="K15:K16"/>
    <mergeCell ref="L15:L16"/>
    <mergeCell ref="B17:B18"/>
    <mergeCell ref="C17:C18"/>
    <mergeCell ref="K17:K18"/>
    <mergeCell ref="L17:L18"/>
    <mergeCell ref="B7:B10"/>
    <mergeCell ref="C7:C10"/>
    <mergeCell ref="K7:K10"/>
    <mergeCell ref="L7:L10"/>
    <mergeCell ref="T7:T10"/>
    <mergeCell ref="U7:U10"/>
    <mergeCell ref="IO36:IV36"/>
    <mergeCell ref="IO37:IP37"/>
    <mergeCell ref="B15:B16"/>
    <mergeCell ref="C15:C16"/>
    <mergeCell ref="B19:D19"/>
    <mergeCell ref="B20:I20"/>
    <mergeCell ref="K20:R20"/>
    <mergeCell ref="T20:AA20"/>
    <mergeCell ref="B11:B14"/>
    <mergeCell ref="C11:C14"/>
    <mergeCell ref="K11:K14"/>
    <mergeCell ref="L11:L14"/>
    <mergeCell ref="IO33:IO34"/>
    <mergeCell ref="IP33:IP34"/>
    <mergeCell ref="T17:T18"/>
    <mergeCell ref="U17:U18"/>
    <mergeCell ref="T21:U21"/>
    <mergeCell ref="T27:T30"/>
    <mergeCell ref="B2:R2"/>
    <mergeCell ref="T2:AA2"/>
    <mergeCell ref="B3:D3"/>
    <mergeCell ref="B4:I4"/>
    <mergeCell ref="K4:R4"/>
    <mergeCell ref="T4:AA4"/>
    <mergeCell ref="B5:C5"/>
    <mergeCell ref="K5:L5"/>
    <mergeCell ref="T5:U5"/>
  </mergeCells>
  <phoneticPr fontId="18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zoomScale="70" zoomScaleNormal="70" workbookViewId="0"/>
  </sheetViews>
  <sheetFormatPr defaultRowHeight="15" x14ac:dyDescent="0.25"/>
  <cols>
    <col min="1" max="1" width="1" customWidth="1"/>
    <col min="2" max="2" width="14.5703125" bestFit="1" customWidth="1"/>
    <col min="3" max="3" width="10.140625" bestFit="1" customWidth="1"/>
    <col min="5" max="7" width="11.5703125" bestFit="1" customWidth="1"/>
    <col min="8" max="9" width="13" bestFit="1" customWidth="1"/>
    <col min="10" max="10" width="0.85546875" customWidth="1"/>
    <col min="11" max="11" width="14.5703125" bestFit="1" customWidth="1"/>
    <col min="12" max="12" width="10.140625" bestFit="1" customWidth="1"/>
    <col min="13" max="13" width="6" bestFit="1" customWidth="1"/>
    <col min="14" max="16" width="11.5703125" bestFit="1" customWidth="1"/>
    <col min="17" max="18" width="13" bestFit="1" customWidth="1"/>
    <col min="19" max="19" width="1.140625" customWidth="1"/>
    <col min="20" max="20" width="14.5703125" bestFit="1" customWidth="1"/>
    <col min="21" max="21" width="10.140625" bestFit="1" customWidth="1"/>
    <col min="22" max="22" width="6" bestFit="1" customWidth="1"/>
    <col min="23" max="24" width="7.42578125" bestFit="1" customWidth="1"/>
    <col min="25" max="25" width="7.85546875" bestFit="1" customWidth="1"/>
    <col min="26" max="27" width="7.42578125" bestFit="1" customWidth="1"/>
  </cols>
  <sheetData>
    <row r="1" spans="2:27" ht="4.9000000000000004" customHeight="1" x14ac:dyDescent="0.2"/>
    <row r="2" spans="2:27" ht="20.25" x14ac:dyDescent="0.3">
      <c r="B2" s="74" t="s">
        <v>68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75" t="s">
        <v>64</v>
      </c>
      <c r="U2" s="75"/>
      <c r="V2" s="75"/>
      <c r="W2" s="75"/>
      <c r="X2" s="75"/>
      <c r="Y2" s="75"/>
      <c r="Z2" s="75"/>
      <c r="AA2" s="75"/>
    </row>
    <row r="3" spans="2:27" ht="16.149999999999999" customHeight="1" thickBot="1" x14ac:dyDescent="0.25">
      <c r="B3" s="56" t="s">
        <v>55</v>
      </c>
      <c r="C3" s="56"/>
      <c r="D3" s="56"/>
      <c r="E3" s="42" t="s">
        <v>66</v>
      </c>
      <c r="F3" s="43">
        <f>(1.055)*(1.05)-1</f>
        <v>0.10775000000000001</v>
      </c>
      <c r="G3" s="76" t="s">
        <v>67</v>
      </c>
      <c r="H3" s="76"/>
      <c r="I3" s="76"/>
    </row>
    <row r="4" spans="2:27" ht="16.149999999999999" customHeight="1" thickTop="1" thickBot="1" x14ac:dyDescent="0.3">
      <c r="B4" s="57" t="s">
        <v>42</v>
      </c>
      <c r="C4" s="58"/>
      <c r="D4" s="58"/>
      <c r="E4" s="58"/>
      <c r="F4" s="58"/>
      <c r="G4" s="58"/>
      <c r="H4" s="58"/>
      <c r="I4" s="59"/>
      <c r="J4" s="1"/>
      <c r="K4" s="60" t="s">
        <v>61</v>
      </c>
      <c r="L4" s="61"/>
      <c r="M4" s="62"/>
      <c r="N4" s="62"/>
      <c r="O4" s="62"/>
      <c r="P4" s="62"/>
      <c r="Q4" s="62"/>
      <c r="R4" s="63"/>
      <c r="T4" s="60" t="s">
        <v>42</v>
      </c>
      <c r="U4" s="61"/>
      <c r="V4" s="62"/>
      <c r="W4" s="62"/>
      <c r="X4" s="62"/>
      <c r="Y4" s="62"/>
      <c r="Z4" s="62"/>
      <c r="AA4" s="63"/>
    </row>
    <row r="5" spans="2:27" ht="16.149999999999999" customHeight="1" x14ac:dyDescent="0.25">
      <c r="B5" s="64" t="s">
        <v>1</v>
      </c>
      <c r="C5" s="6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6" t="s">
        <v>1</v>
      </c>
      <c r="L5" s="67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6" t="s">
        <v>1</v>
      </c>
      <c r="U5" s="67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</row>
    <row r="6" spans="2:27" ht="16.149999999999999" customHeight="1" x14ac:dyDescent="0.2">
      <c r="B6" s="6" t="s">
        <v>8</v>
      </c>
      <c r="C6" s="15" t="s">
        <v>19</v>
      </c>
      <c r="D6" s="4">
        <v>1</v>
      </c>
      <c r="E6" s="27">
        <f>N6*(1+$F$3)</f>
        <v>3344.4412575000001</v>
      </c>
      <c r="F6" s="27">
        <f t="shared" ref="F6:I18" si="0">O6*(1+$F$3)</f>
        <v>3578.5531424999999</v>
      </c>
      <c r="G6" s="27">
        <f t="shared" si="0"/>
        <v>3977.952405</v>
      </c>
      <c r="H6" s="27">
        <f t="shared" si="0"/>
        <v>4648.7725725</v>
      </c>
      <c r="I6" s="22">
        <f t="shared" si="0"/>
        <v>5585.2090349999999</v>
      </c>
      <c r="J6" s="1"/>
      <c r="K6" s="6" t="s">
        <v>8</v>
      </c>
      <c r="L6" s="15" t="s">
        <v>19</v>
      </c>
      <c r="M6" s="4">
        <v>1</v>
      </c>
      <c r="N6" s="27">
        <v>3019.13</v>
      </c>
      <c r="O6" s="27">
        <v>3230.47</v>
      </c>
      <c r="P6" s="27">
        <v>3591.02</v>
      </c>
      <c r="Q6" s="27">
        <v>4196.59</v>
      </c>
      <c r="R6" s="22">
        <v>5041.9399999999996</v>
      </c>
      <c r="T6" s="6" t="s">
        <v>8</v>
      </c>
      <c r="U6" s="15" t="s">
        <v>19</v>
      </c>
      <c r="V6" s="4">
        <v>1</v>
      </c>
      <c r="W6" s="31">
        <f>E6/N6-1</f>
        <v>0.10775000000000001</v>
      </c>
      <c r="X6" s="31">
        <f t="shared" ref="X6:AA18" si="1">F6/O6-1</f>
        <v>0.10775000000000001</v>
      </c>
      <c r="Y6" s="31">
        <f t="shared" si="1"/>
        <v>0.10775000000000001</v>
      </c>
      <c r="Z6" s="31">
        <f t="shared" si="1"/>
        <v>0.10775000000000001</v>
      </c>
      <c r="AA6" s="32">
        <f t="shared" si="1"/>
        <v>0.10775000000000001</v>
      </c>
    </row>
    <row r="7" spans="2:27" ht="16.149999999999999" customHeight="1" x14ac:dyDescent="0.25">
      <c r="B7" s="68" t="s">
        <v>9</v>
      </c>
      <c r="C7" s="69" t="s">
        <v>15</v>
      </c>
      <c r="D7" s="4">
        <v>4</v>
      </c>
      <c r="E7" s="26">
        <f t="shared" ref="E7:E18" si="2">N7*(1+$F$3)</f>
        <v>3213.2504249999997</v>
      </c>
      <c r="F7" s="26">
        <f t="shared" si="0"/>
        <v>3446.5093425</v>
      </c>
      <c r="G7" s="26">
        <f t="shared" si="0"/>
        <v>3836.7032025000003</v>
      </c>
      <c r="H7" s="26">
        <f t="shared" si="0"/>
        <v>4216.5839100000003</v>
      </c>
      <c r="I7" s="22">
        <f t="shared" si="0"/>
        <v>4936.9205025000001</v>
      </c>
      <c r="J7" s="1"/>
      <c r="K7" s="68" t="s">
        <v>9</v>
      </c>
      <c r="L7" s="69" t="s">
        <v>15</v>
      </c>
      <c r="M7" s="4">
        <v>4</v>
      </c>
      <c r="N7" s="26">
        <v>2900.7</v>
      </c>
      <c r="O7" s="26">
        <v>3111.27</v>
      </c>
      <c r="P7" s="26">
        <v>3463.51</v>
      </c>
      <c r="Q7" s="26">
        <v>3806.44</v>
      </c>
      <c r="R7" s="22">
        <v>4456.71</v>
      </c>
      <c r="T7" s="68" t="s">
        <v>9</v>
      </c>
      <c r="U7" s="69" t="s">
        <v>15</v>
      </c>
      <c r="V7" s="4">
        <v>4</v>
      </c>
      <c r="W7" s="33">
        <f t="shared" ref="W7:W18" si="3">E7/N7-1</f>
        <v>0.10775000000000001</v>
      </c>
      <c r="X7" s="33">
        <f t="shared" si="1"/>
        <v>0.10775000000000001</v>
      </c>
      <c r="Y7" s="33">
        <f t="shared" si="1"/>
        <v>0.10775000000000001</v>
      </c>
      <c r="Z7" s="33">
        <f t="shared" si="1"/>
        <v>0.10775000000000001</v>
      </c>
      <c r="AA7" s="32">
        <f t="shared" si="1"/>
        <v>0.10775000000000001</v>
      </c>
    </row>
    <row r="8" spans="2:27" ht="16.149999999999999" customHeight="1" x14ac:dyDescent="0.25">
      <c r="B8" s="68"/>
      <c r="C8" s="70"/>
      <c r="D8" s="4">
        <v>3</v>
      </c>
      <c r="E8" s="26">
        <f t="shared" si="2"/>
        <v>3148.9455375000002</v>
      </c>
      <c r="F8" s="26">
        <f t="shared" si="0"/>
        <v>3376.95372</v>
      </c>
      <c r="G8" s="26">
        <f t="shared" si="0"/>
        <v>3765.8404350000001</v>
      </c>
      <c r="H8" s="26">
        <f t="shared" si="0"/>
        <v>4123.0565775000005</v>
      </c>
      <c r="I8" s="22">
        <f t="shared" si="0"/>
        <v>4822.4123850000005</v>
      </c>
      <c r="J8" s="1"/>
      <c r="K8" s="68"/>
      <c r="L8" s="70"/>
      <c r="M8" s="4">
        <v>3</v>
      </c>
      <c r="N8" s="26">
        <v>2842.65</v>
      </c>
      <c r="O8" s="26">
        <v>3048.48</v>
      </c>
      <c r="P8" s="26">
        <v>3399.54</v>
      </c>
      <c r="Q8" s="26">
        <v>3722.01</v>
      </c>
      <c r="R8" s="22">
        <v>4353.34</v>
      </c>
      <c r="T8" s="68"/>
      <c r="U8" s="70"/>
      <c r="V8" s="4">
        <v>3</v>
      </c>
      <c r="W8" s="33">
        <f t="shared" si="3"/>
        <v>0.10775000000000001</v>
      </c>
      <c r="X8" s="33">
        <f t="shared" si="1"/>
        <v>0.10775000000000001</v>
      </c>
      <c r="Y8" s="33">
        <f t="shared" si="1"/>
        <v>0.10775000000000001</v>
      </c>
      <c r="Z8" s="33">
        <f t="shared" si="1"/>
        <v>0.10775000000000001</v>
      </c>
      <c r="AA8" s="32">
        <f t="shared" si="1"/>
        <v>0.10775000000000001</v>
      </c>
    </row>
    <row r="9" spans="2:27" ht="16.149999999999999" customHeight="1" x14ac:dyDescent="0.25">
      <c r="B9" s="68"/>
      <c r="C9" s="70"/>
      <c r="D9" s="4">
        <v>2</v>
      </c>
      <c r="E9" s="26">
        <f t="shared" si="2"/>
        <v>3085.8924075</v>
      </c>
      <c r="F9" s="26">
        <f t="shared" si="0"/>
        <v>3308.8160174999998</v>
      </c>
      <c r="G9" s="26">
        <f t="shared" si="0"/>
        <v>3687.8991449999999</v>
      </c>
      <c r="H9" s="26">
        <f t="shared" si="0"/>
        <v>4031.6228925</v>
      </c>
      <c r="I9" s="22">
        <f t="shared" si="0"/>
        <v>4710.6182550000003</v>
      </c>
      <c r="J9" s="1"/>
      <c r="K9" s="68"/>
      <c r="L9" s="70"/>
      <c r="M9" s="4">
        <v>2</v>
      </c>
      <c r="N9" s="26">
        <v>2785.73</v>
      </c>
      <c r="O9" s="26">
        <v>2986.97</v>
      </c>
      <c r="P9" s="26">
        <v>3329.18</v>
      </c>
      <c r="Q9" s="26">
        <v>3639.47</v>
      </c>
      <c r="R9" s="22">
        <v>4252.42</v>
      </c>
      <c r="T9" s="68"/>
      <c r="U9" s="70"/>
      <c r="V9" s="4">
        <v>2</v>
      </c>
      <c r="W9" s="33">
        <f t="shared" si="3"/>
        <v>0.10775000000000001</v>
      </c>
      <c r="X9" s="33">
        <f t="shared" si="1"/>
        <v>0.10775000000000001</v>
      </c>
      <c r="Y9" s="33">
        <f t="shared" si="1"/>
        <v>0.10775000000000001</v>
      </c>
      <c r="Z9" s="33">
        <f t="shared" si="1"/>
        <v>0.10775000000000001</v>
      </c>
      <c r="AA9" s="32">
        <f t="shared" si="1"/>
        <v>0.10775000000000001</v>
      </c>
    </row>
    <row r="10" spans="2:27" ht="16.149999999999999" customHeight="1" x14ac:dyDescent="0.25">
      <c r="B10" s="68"/>
      <c r="C10" s="71"/>
      <c r="D10" s="4">
        <v>1</v>
      </c>
      <c r="E10" s="26">
        <f t="shared" si="2"/>
        <v>3024.0799574999996</v>
      </c>
      <c r="F10" s="26">
        <f t="shared" si="0"/>
        <v>3242.0519249999998</v>
      </c>
      <c r="G10" s="26">
        <f t="shared" si="0"/>
        <v>3617.3687025000004</v>
      </c>
      <c r="H10" s="26">
        <f t="shared" si="0"/>
        <v>3942.2717775000001</v>
      </c>
      <c r="I10" s="22">
        <f t="shared" si="0"/>
        <v>4601.4827249999998</v>
      </c>
      <c r="J10" s="1"/>
      <c r="K10" s="68"/>
      <c r="L10" s="71"/>
      <c r="M10" s="4">
        <v>1</v>
      </c>
      <c r="N10" s="26">
        <v>2729.93</v>
      </c>
      <c r="O10" s="44">
        <v>2926.7</v>
      </c>
      <c r="P10" s="44">
        <v>3265.51</v>
      </c>
      <c r="Q10" s="26">
        <v>3558.81</v>
      </c>
      <c r="R10" s="22">
        <v>4153.8999999999996</v>
      </c>
      <c r="T10" s="68"/>
      <c r="U10" s="71"/>
      <c r="V10" s="4">
        <v>1</v>
      </c>
      <c r="W10" s="33">
        <f t="shared" si="3"/>
        <v>0.10775000000000001</v>
      </c>
      <c r="X10" s="33">
        <f t="shared" si="1"/>
        <v>0.10775000000000001</v>
      </c>
      <c r="Y10" s="33">
        <f t="shared" si="1"/>
        <v>0.10775000000000001</v>
      </c>
      <c r="Z10" s="33">
        <f t="shared" si="1"/>
        <v>0.10775000000000001</v>
      </c>
      <c r="AA10" s="32">
        <f t="shared" si="1"/>
        <v>0.10775000000000001</v>
      </c>
    </row>
    <row r="11" spans="2:27" ht="16.149999999999999" customHeight="1" x14ac:dyDescent="0.25">
      <c r="B11" s="68" t="s">
        <v>10</v>
      </c>
      <c r="C11" s="69" t="s">
        <v>16</v>
      </c>
      <c r="D11" s="4">
        <v>4</v>
      </c>
      <c r="E11" s="23">
        <f t="shared" si="2"/>
        <v>2759.4163275000001</v>
      </c>
      <c r="F11" s="23">
        <f t="shared" si="0"/>
        <v>2967.0529874999997</v>
      </c>
      <c r="G11" s="23">
        <f t="shared" si="0"/>
        <v>3014.2542149999999</v>
      </c>
      <c r="H11" s="23">
        <f t="shared" si="0"/>
        <v>3465.7177275000004</v>
      </c>
      <c r="I11" s="22">
        <f t="shared" si="0"/>
        <v>3972.8013674999997</v>
      </c>
      <c r="J11" s="1"/>
      <c r="K11" s="68" t="s">
        <v>10</v>
      </c>
      <c r="L11" s="69" t="s">
        <v>16</v>
      </c>
      <c r="M11" s="4">
        <v>4</v>
      </c>
      <c r="N11" s="23">
        <v>2491.0100000000002</v>
      </c>
      <c r="O11" s="45">
        <v>2678.45</v>
      </c>
      <c r="P11" s="45">
        <v>2721.06</v>
      </c>
      <c r="Q11" s="23">
        <v>3128.61</v>
      </c>
      <c r="R11" s="22">
        <v>3586.37</v>
      </c>
      <c r="T11" s="68" t="s">
        <v>10</v>
      </c>
      <c r="U11" s="69" t="s">
        <v>16</v>
      </c>
      <c r="V11" s="4">
        <v>4</v>
      </c>
      <c r="W11" s="34">
        <f t="shared" si="3"/>
        <v>0.10775000000000001</v>
      </c>
      <c r="X11" s="34">
        <f t="shared" si="1"/>
        <v>0.10775000000000001</v>
      </c>
      <c r="Y11" s="34">
        <f t="shared" si="1"/>
        <v>0.10775000000000001</v>
      </c>
      <c r="Z11" s="34">
        <f t="shared" si="1"/>
        <v>0.10775000000000001</v>
      </c>
      <c r="AA11" s="32">
        <f t="shared" si="1"/>
        <v>0.10775000000000001</v>
      </c>
    </row>
    <row r="12" spans="2:27" ht="16.149999999999999" customHeight="1" x14ac:dyDescent="0.25">
      <c r="B12" s="68"/>
      <c r="C12" s="70"/>
      <c r="D12" s="4">
        <v>3</v>
      </c>
      <c r="E12" s="23">
        <f t="shared" si="2"/>
        <v>2732.0992124999998</v>
      </c>
      <c r="F12" s="23">
        <f t="shared" si="0"/>
        <v>2926.1437799999999</v>
      </c>
      <c r="G12" s="23">
        <f t="shared" si="0"/>
        <v>2976.3580874999998</v>
      </c>
      <c r="H12" s="23">
        <f t="shared" si="0"/>
        <v>3392.1963599999999</v>
      </c>
      <c r="I12" s="22">
        <f t="shared" si="0"/>
        <v>3866.1028875000002</v>
      </c>
      <c r="J12" s="1"/>
      <c r="K12" s="68"/>
      <c r="L12" s="70"/>
      <c r="M12" s="4">
        <v>3</v>
      </c>
      <c r="N12" s="23">
        <v>2466.35</v>
      </c>
      <c r="O12" s="45">
        <v>2641.52</v>
      </c>
      <c r="P12" s="45">
        <v>2686.85</v>
      </c>
      <c r="Q12" s="23">
        <v>3062.24</v>
      </c>
      <c r="R12" s="22">
        <v>3490.05</v>
      </c>
      <c r="T12" s="68"/>
      <c r="U12" s="70"/>
      <c r="V12" s="4">
        <v>3</v>
      </c>
      <c r="W12" s="34">
        <f t="shared" si="3"/>
        <v>0.10775000000000001</v>
      </c>
      <c r="X12" s="34">
        <f t="shared" si="1"/>
        <v>0.10775000000000001</v>
      </c>
      <c r="Y12" s="34">
        <f t="shared" si="1"/>
        <v>0.10775000000000001</v>
      </c>
      <c r="Z12" s="34">
        <f t="shared" si="1"/>
        <v>0.10775000000000001</v>
      </c>
      <c r="AA12" s="32">
        <f t="shared" si="1"/>
        <v>0.10775000000000001</v>
      </c>
    </row>
    <row r="13" spans="2:27" ht="16.149999999999999" customHeight="1" x14ac:dyDescent="0.25">
      <c r="B13" s="68"/>
      <c r="C13" s="70"/>
      <c r="D13" s="4">
        <v>2</v>
      </c>
      <c r="E13" s="23">
        <f t="shared" si="2"/>
        <v>2705.0479574999999</v>
      </c>
      <c r="F13" s="23">
        <f t="shared" si="0"/>
        <v>2891.2939649999998</v>
      </c>
      <c r="G13" s="23">
        <f t="shared" si="0"/>
        <v>2935.5707325000003</v>
      </c>
      <c r="H13" s="23">
        <f t="shared" si="0"/>
        <v>3321.9539325000001</v>
      </c>
      <c r="I13" s="22">
        <f t="shared" si="0"/>
        <v>3821.5381050000001</v>
      </c>
      <c r="J13" s="1"/>
      <c r="K13" s="68"/>
      <c r="L13" s="70"/>
      <c r="M13" s="4">
        <v>2</v>
      </c>
      <c r="N13" s="23">
        <v>2441.9299999999998</v>
      </c>
      <c r="O13" s="45">
        <v>2610.06</v>
      </c>
      <c r="P13" s="45">
        <v>2650.03</v>
      </c>
      <c r="Q13" s="45">
        <v>2998.83</v>
      </c>
      <c r="R13" s="22">
        <v>3449.82</v>
      </c>
      <c r="T13" s="68"/>
      <c r="U13" s="70"/>
      <c r="V13" s="4">
        <v>2</v>
      </c>
      <c r="W13" s="34">
        <f t="shared" si="3"/>
        <v>0.10775000000000001</v>
      </c>
      <c r="X13" s="34">
        <f t="shared" si="1"/>
        <v>0.10775000000000001</v>
      </c>
      <c r="Y13" s="34">
        <f t="shared" si="1"/>
        <v>0.10775000000000001</v>
      </c>
      <c r="Z13" s="34">
        <f t="shared" si="1"/>
        <v>0.10775000000000001</v>
      </c>
      <c r="AA13" s="32">
        <f t="shared" si="1"/>
        <v>0.10775000000000001</v>
      </c>
    </row>
    <row r="14" spans="2:27" ht="16.149999999999999" customHeight="1" x14ac:dyDescent="0.25">
      <c r="B14" s="68"/>
      <c r="C14" s="71"/>
      <c r="D14" s="4">
        <v>1</v>
      </c>
      <c r="E14" s="23">
        <f t="shared" si="2"/>
        <v>2600.7200625</v>
      </c>
      <c r="F14" s="23">
        <f t="shared" si="0"/>
        <v>2708.2272000000003</v>
      </c>
      <c r="G14" s="23">
        <f t="shared" si="0"/>
        <v>2819.7776250000002</v>
      </c>
      <c r="H14" s="23">
        <f t="shared" si="0"/>
        <v>3199.6583324999997</v>
      </c>
      <c r="I14" s="22">
        <f t="shared" si="0"/>
        <v>3705.2908200000002</v>
      </c>
      <c r="J14" s="1"/>
      <c r="K14" s="68"/>
      <c r="L14" s="71"/>
      <c r="M14" s="4">
        <v>1</v>
      </c>
      <c r="N14" s="23">
        <v>2347.75</v>
      </c>
      <c r="O14" s="45">
        <v>2444.8000000000002</v>
      </c>
      <c r="P14" s="45">
        <v>2545.5</v>
      </c>
      <c r="Q14" s="45">
        <v>2888.43</v>
      </c>
      <c r="R14" s="22">
        <v>3344.88</v>
      </c>
      <c r="T14" s="68"/>
      <c r="U14" s="71"/>
      <c r="V14" s="4">
        <v>1</v>
      </c>
      <c r="W14" s="34">
        <f t="shared" si="3"/>
        <v>0.10775000000000001</v>
      </c>
      <c r="X14" s="34">
        <f t="shared" si="1"/>
        <v>0.10775000000000001</v>
      </c>
      <c r="Y14" s="34">
        <f t="shared" si="1"/>
        <v>0.10775000000000001</v>
      </c>
      <c r="Z14" s="34">
        <f t="shared" si="1"/>
        <v>0.10775000000000001</v>
      </c>
      <c r="AA14" s="32">
        <f t="shared" si="1"/>
        <v>0.10775000000000001</v>
      </c>
    </row>
    <row r="15" spans="2:27" ht="16.149999999999999" customHeight="1" x14ac:dyDescent="0.25">
      <c r="B15" s="68" t="s">
        <v>11</v>
      </c>
      <c r="C15" s="69" t="s">
        <v>17</v>
      </c>
      <c r="D15" s="4">
        <v>2</v>
      </c>
      <c r="E15" s="23">
        <f t="shared" si="2"/>
        <v>2434.7901900000002</v>
      </c>
      <c r="F15" s="23">
        <f t="shared" si="0"/>
        <v>2537.1684450000002</v>
      </c>
      <c r="G15" s="23">
        <f t="shared" si="0"/>
        <v>2649.139815</v>
      </c>
      <c r="H15" s="23">
        <f t="shared" si="0"/>
        <v>3005.2149750000003</v>
      </c>
      <c r="I15" s="22">
        <f t="shared" si="0"/>
        <v>3530.9642025000003</v>
      </c>
      <c r="J15" s="1"/>
      <c r="K15" s="68" t="s">
        <v>11</v>
      </c>
      <c r="L15" s="69" t="s">
        <v>17</v>
      </c>
      <c r="M15" s="4">
        <v>2</v>
      </c>
      <c r="N15" s="23">
        <v>2197.96</v>
      </c>
      <c r="O15" s="45">
        <v>2290.38</v>
      </c>
      <c r="P15" s="45">
        <v>2391.46</v>
      </c>
      <c r="Q15" s="45">
        <v>2712.9</v>
      </c>
      <c r="R15" s="22">
        <v>3187.51</v>
      </c>
      <c r="T15" s="68" t="s">
        <v>11</v>
      </c>
      <c r="U15" s="69" t="s">
        <v>17</v>
      </c>
      <c r="V15" s="4">
        <v>2</v>
      </c>
      <c r="W15" s="34">
        <f t="shared" si="3"/>
        <v>0.10775000000000001</v>
      </c>
      <c r="X15" s="34">
        <f t="shared" si="1"/>
        <v>0.10775000000000001</v>
      </c>
      <c r="Y15" s="34">
        <f t="shared" si="1"/>
        <v>0.10775000000000001</v>
      </c>
      <c r="Z15" s="34">
        <f t="shared" si="1"/>
        <v>0.10775000000000001</v>
      </c>
      <c r="AA15" s="32">
        <f t="shared" si="1"/>
        <v>0.10775000000000001</v>
      </c>
    </row>
    <row r="16" spans="2:27" ht="16.149999999999999" customHeight="1" x14ac:dyDescent="0.25">
      <c r="B16" s="68"/>
      <c r="C16" s="71"/>
      <c r="D16" s="4">
        <v>1</v>
      </c>
      <c r="E16" s="23">
        <f t="shared" si="2"/>
        <v>2410.6744724999999</v>
      </c>
      <c r="F16" s="23">
        <f t="shared" si="0"/>
        <v>2512.6539375000002</v>
      </c>
      <c r="G16" s="23">
        <f t="shared" si="0"/>
        <v>2603.0906474999997</v>
      </c>
      <c r="H16" s="23">
        <f t="shared" si="0"/>
        <v>2978.8172925000003</v>
      </c>
      <c r="I16" s="22">
        <f t="shared" si="0"/>
        <v>3486.6985125000001</v>
      </c>
      <c r="J16" s="1"/>
      <c r="K16" s="68"/>
      <c r="L16" s="71"/>
      <c r="M16" s="4">
        <v>1</v>
      </c>
      <c r="N16" s="23">
        <v>2176.19</v>
      </c>
      <c r="O16" s="45">
        <v>2268.25</v>
      </c>
      <c r="P16" s="45">
        <v>2349.89</v>
      </c>
      <c r="Q16" s="45">
        <v>2689.07</v>
      </c>
      <c r="R16" s="22">
        <v>3147.55</v>
      </c>
      <c r="T16" s="68"/>
      <c r="U16" s="71"/>
      <c r="V16" s="4">
        <v>1</v>
      </c>
      <c r="W16" s="34">
        <f t="shared" si="3"/>
        <v>0.10775000000000001</v>
      </c>
      <c r="X16" s="34">
        <f t="shared" si="1"/>
        <v>0.10775000000000001</v>
      </c>
      <c r="Y16" s="34">
        <f t="shared" si="1"/>
        <v>0.10775000000000001</v>
      </c>
      <c r="Z16" s="34">
        <f t="shared" si="1"/>
        <v>0.10775000000000001</v>
      </c>
      <c r="AA16" s="32">
        <f t="shared" si="1"/>
        <v>0.10775000000000001</v>
      </c>
    </row>
    <row r="17" spans="2:27" ht="16.149999999999999" customHeight="1" x14ac:dyDescent="0.25">
      <c r="B17" s="68" t="s">
        <v>12</v>
      </c>
      <c r="C17" s="69" t="s">
        <v>18</v>
      </c>
      <c r="D17" s="4">
        <v>2</v>
      </c>
      <c r="E17" s="23">
        <f t="shared" si="2"/>
        <v>2282.9176649999999</v>
      </c>
      <c r="F17" s="23">
        <f t="shared" si="0"/>
        <v>2384.0884725000001</v>
      </c>
      <c r="G17" s="23">
        <f t="shared" si="0"/>
        <v>2465.0206874999999</v>
      </c>
      <c r="H17" s="23">
        <f t="shared" si="0"/>
        <v>2846.5519425000002</v>
      </c>
      <c r="I17" s="22">
        <f t="shared" si="0"/>
        <v>3356.3163374999999</v>
      </c>
      <c r="J17" s="1"/>
      <c r="K17" s="68" t="s">
        <v>12</v>
      </c>
      <c r="L17" s="69" t="s">
        <v>18</v>
      </c>
      <c r="M17" s="4">
        <v>2</v>
      </c>
      <c r="N17" s="23">
        <v>2060.86</v>
      </c>
      <c r="O17" s="45">
        <v>2152.19</v>
      </c>
      <c r="P17" s="45">
        <v>2225.25</v>
      </c>
      <c r="Q17" s="45">
        <v>2569.67</v>
      </c>
      <c r="R17" s="22">
        <v>3029.85</v>
      </c>
      <c r="T17" s="68" t="s">
        <v>12</v>
      </c>
      <c r="U17" s="69" t="s">
        <v>18</v>
      </c>
      <c r="V17" s="4">
        <v>2</v>
      </c>
      <c r="W17" s="34">
        <f t="shared" si="3"/>
        <v>0.10775000000000001</v>
      </c>
      <c r="X17" s="34">
        <f t="shared" si="1"/>
        <v>0.10775000000000001</v>
      </c>
      <c r="Y17" s="34">
        <f t="shared" si="1"/>
        <v>0.10775000000000001</v>
      </c>
      <c r="Z17" s="34">
        <f t="shared" si="1"/>
        <v>0.10775000000000001</v>
      </c>
      <c r="AA17" s="32">
        <f t="shared" si="1"/>
        <v>0.10775000000000001</v>
      </c>
    </row>
    <row r="18" spans="2:27" ht="16.149999999999999" customHeight="1" thickBot="1" x14ac:dyDescent="0.3">
      <c r="B18" s="72"/>
      <c r="C18" s="73"/>
      <c r="D18" s="7">
        <v>1</v>
      </c>
      <c r="E18" s="24">
        <f t="shared" si="2"/>
        <v>2236.2924674999999</v>
      </c>
      <c r="F18" s="24">
        <f t="shared" si="0"/>
        <v>2331.7362074999996</v>
      </c>
      <c r="G18" s="24">
        <f t="shared" si="0"/>
        <v>2408.0823375</v>
      </c>
      <c r="H18" s="24">
        <f t="shared" si="0"/>
        <v>2768.0235450000005</v>
      </c>
      <c r="I18" s="25">
        <f t="shared" si="0"/>
        <v>3305.0718225000001</v>
      </c>
      <c r="J18" s="1"/>
      <c r="K18" s="72"/>
      <c r="L18" s="73"/>
      <c r="M18" s="7">
        <v>1</v>
      </c>
      <c r="N18" s="24">
        <v>2018.77</v>
      </c>
      <c r="O18" s="24">
        <v>2104.9299999999998</v>
      </c>
      <c r="P18" s="24">
        <v>2173.85</v>
      </c>
      <c r="Q18" s="24">
        <v>2498.7800000000002</v>
      </c>
      <c r="R18" s="25">
        <v>2983.59</v>
      </c>
      <c r="T18" s="72"/>
      <c r="U18" s="73"/>
      <c r="V18" s="7">
        <v>1</v>
      </c>
      <c r="W18" s="35">
        <f t="shared" si="3"/>
        <v>0.10775000000000001</v>
      </c>
      <c r="X18" s="35">
        <f t="shared" si="1"/>
        <v>0.10775000000000001</v>
      </c>
      <c r="Y18" s="35">
        <f t="shared" si="1"/>
        <v>0.10775000000000001</v>
      </c>
      <c r="Z18" s="35">
        <f t="shared" si="1"/>
        <v>0.10775000000000001</v>
      </c>
      <c r="AA18" s="36">
        <f t="shared" si="1"/>
        <v>0.10775000000000001</v>
      </c>
    </row>
    <row r="19" spans="2:27" ht="16.149999999999999" customHeight="1" thickTop="1" thickBot="1" x14ac:dyDescent="0.25">
      <c r="B19" s="56" t="s">
        <v>56</v>
      </c>
      <c r="C19" s="56"/>
      <c r="D19" s="56"/>
      <c r="E19" s="42" t="s">
        <v>66</v>
      </c>
      <c r="F19" s="43">
        <v>0.108</v>
      </c>
      <c r="G19" s="76" t="s">
        <v>67</v>
      </c>
      <c r="H19" s="76"/>
      <c r="I19" s="76"/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</row>
    <row r="20" spans="2:27" ht="16.149999999999999" customHeight="1" thickTop="1" thickBot="1" x14ac:dyDescent="0.3">
      <c r="B20" s="57" t="s">
        <v>45</v>
      </c>
      <c r="C20" s="58"/>
      <c r="D20" s="58"/>
      <c r="E20" s="58"/>
      <c r="F20" s="58"/>
      <c r="G20" s="58"/>
      <c r="H20" s="58"/>
      <c r="I20" s="59"/>
      <c r="J20" s="1"/>
      <c r="K20" s="60" t="s">
        <v>62</v>
      </c>
      <c r="L20" s="61"/>
      <c r="M20" s="62"/>
      <c r="N20" s="62"/>
      <c r="O20" s="62"/>
      <c r="P20" s="62"/>
      <c r="Q20" s="62"/>
      <c r="R20" s="63"/>
      <c r="T20" s="60" t="s">
        <v>45</v>
      </c>
      <c r="U20" s="61"/>
      <c r="V20" s="62"/>
      <c r="W20" s="62"/>
      <c r="X20" s="62"/>
      <c r="Y20" s="62"/>
      <c r="Z20" s="62"/>
      <c r="AA20" s="63"/>
    </row>
    <row r="21" spans="2:27" ht="16.149999999999999" customHeight="1" x14ac:dyDescent="0.25">
      <c r="B21" s="64" t="s">
        <v>1</v>
      </c>
      <c r="C21" s="65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4" t="s">
        <v>1</v>
      </c>
      <c r="L21" s="65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4" t="s">
        <v>1</v>
      </c>
      <c r="U21" s="65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</row>
    <row r="22" spans="2:27" ht="16.149999999999999" customHeight="1" x14ac:dyDescent="0.25">
      <c r="B22" s="6" t="s">
        <v>8</v>
      </c>
      <c r="C22" s="15" t="s">
        <v>19</v>
      </c>
      <c r="D22" s="4">
        <v>1</v>
      </c>
      <c r="E22" s="27">
        <f>N22*(1+$F$3)</f>
        <v>4825.1263724999999</v>
      </c>
      <c r="F22" s="27">
        <f t="shared" ref="F22:I34" si="4">O22*(1+$F$3)</f>
        <v>5119.5109350000002</v>
      </c>
      <c r="G22" s="27">
        <f t="shared" si="4"/>
        <v>5506.3593900000005</v>
      </c>
      <c r="H22" s="27">
        <f t="shared" si="4"/>
        <v>6461.1291149999997</v>
      </c>
      <c r="I22" s="22">
        <f t="shared" si="4"/>
        <v>8706.4829774999998</v>
      </c>
      <c r="J22" s="1"/>
      <c r="K22" s="6" t="s">
        <v>8</v>
      </c>
      <c r="L22" s="15" t="s">
        <v>19</v>
      </c>
      <c r="M22" s="4">
        <v>1</v>
      </c>
      <c r="N22" s="27">
        <v>4355.79</v>
      </c>
      <c r="O22" s="27">
        <v>4621.54</v>
      </c>
      <c r="P22" s="27">
        <v>4970.76</v>
      </c>
      <c r="Q22" s="27">
        <v>5832.66</v>
      </c>
      <c r="R22" s="22">
        <v>7859.61</v>
      </c>
      <c r="T22" s="6" t="s">
        <v>8</v>
      </c>
      <c r="U22" s="15" t="s">
        <v>19</v>
      </c>
      <c r="V22" s="4">
        <v>1</v>
      </c>
      <c r="W22" s="31">
        <f>E22/N22-1</f>
        <v>0.10775000000000001</v>
      </c>
      <c r="X22" s="31">
        <f t="shared" ref="X22:AA34" si="5">F22/O22-1</f>
        <v>0.10775000000000001</v>
      </c>
      <c r="Y22" s="31">
        <f t="shared" si="5"/>
        <v>0.10775000000000001</v>
      </c>
      <c r="Z22" s="31">
        <f t="shared" si="5"/>
        <v>0.10775000000000001</v>
      </c>
      <c r="AA22" s="32">
        <f t="shared" si="5"/>
        <v>0.10775000000000001</v>
      </c>
    </row>
    <row r="23" spans="2:27" ht="16.149999999999999" customHeight="1" x14ac:dyDescent="0.25">
      <c r="B23" s="68" t="s">
        <v>9</v>
      </c>
      <c r="C23" s="69" t="s">
        <v>15</v>
      </c>
      <c r="D23" s="4">
        <v>4</v>
      </c>
      <c r="E23" s="26">
        <f t="shared" ref="E23:E34" si="6">N23*(1+$F$3)</f>
        <v>4659.6063674999996</v>
      </c>
      <c r="F23" s="26">
        <f t="shared" si="4"/>
        <v>4952.3293050000002</v>
      </c>
      <c r="G23" s="26">
        <f t="shared" si="4"/>
        <v>5339.7316350000001</v>
      </c>
      <c r="H23" s="26">
        <f t="shared" si="4"/>
        <v>6093.4336574999998</v>
      </c>
      <c r="I23" s="22">
        <f t="shared" si="4"/>
        <v>7980.2863875000003</v>
      </c>
      <c r="J23" s="1"/>
      <c r="K23" s="68" t="s">
        <v>9</v>
      </c>
      <c r="L23" s="69" t="s">
        <v>15</v>
      </c>
      <c r="M23" s="4">
        <v>4</v>
      </c>
      <c r="N23" s="26">
        <v>4206.37</v>
      </c>
      <c r="O23" s="26">
        <v>4470.62</v>
      </c>
      <c r="P23" s="26">
        <v>4820.34</v>
      </c>
      <c r="Q23" s="26">
        <v>5500.73</v>
      </c>
      <c r="R23" s="22">
        <v>7204.05</v>
      </c>
      <c r="T23" s="68" t="s">
        <v>9</v>
      </c>
      <c r="U23" s="69" t="s">
        <v>15</v>
      </c>
      <c r="V23" s="4">
        <v>4</v>
      </c>
      <c r="W23" s="33">
        <f t="shared" ref="W23:W34" si="7">E23/N23-1</f>
        <v>0.10775000000000001</v>
      </c>
      <c r="X23" s="33">
        <f t="shared" si="5"/>
        <v>0.10775000000000001</v>
      </c>
      <c r="Y23" s="33">
        <f t="shared" si="5"/>
        <v>0.10775000000000001</v>
      </c>
      <c r="Z23" s="33">
        <f t="shared" si="5"/>
        <v>0.10775000000000001</v>
      </c>
      <c r="AA23" s="32">
        <f t="shared" si="5"/>
        <v>0.10775000000000001</v>
      </c>
    </row>
    <row r="24" spans="2:27" ht="16.149999999999999" customHeight="1" x14ac:dyDescent="0.25">
      <c r="B24" s="68"/>
      <c r="C24" s="70"/>
      <c r="D24" s="4">
        <v>3</v>
      </c>
      <c r="E24" s="26">
        <f t="shared" si="6"/>
        <v>4579.2944925000002</v>
      </c>
      <c r="F24" s="26">
        <f t="shared" si="4"/>
        <v>4866.9660900000008</v>
      </c>
      <c r="G24" s="26">
        <f t="shared" si="4"/>
        <v>5257.6473599999999</v>
      </c>
      <c r="H24" s="26">
        <f t="shared" si="4"/>
        <v>5955.4855499999994</v>
      </c>
      <c r="I24" s="22">
        <f t="shared" si="4"/>
        <v>7732.8925800000006</v>
      </c>
      <c r="J24" s="1"/>
      <c r="K24" s="68"/>
      <c r="L24" s="70"/>
      <c r="M24" s="4">
        <v>3</v>
      </c>
      <c r="N24" s="26">
        <v>4133.87</v>
      </c>
      <c r="O24" s="26">
        <v>4393.5600000000004</v>
      </c>
      <c r="P24" s="26">
        <v>4746.24</v>
      </c>
      <c r="Q24" s="26">
        <v>5376.2</v>
      </c>
      <c r="R24" s="22">
        <v>6980.72</v>
      </c>
      <c r="T24" s="68"/>
      <c r="U24" s="70"/>
      <c r="V24" s="4">
        <v>3</v>
      </c>
      <c r="W24" s="33">
        <f t="shared" si="7"/>
        <v>0.10775000000000001</v>
      </c>
      <c r="X24" s="33">
        <f t="shared" si="5"/>
        <v>0.10775000000000001</v>
      </c>
      <c r="Y24" s="33">
        <f t="shared" si="5"/>
        <v>0.10775000000000001</v>
      </c>
      <c r="Z24" s="33">
        <f t="shared" si="5"/>
        <v>0.10775000000000001</v>
      </c>
      <c r="AA24" s="32">
        <f t="shared" si="5"/>
        <v>0.10775000000000001</v>
      </c>
    </row>
    <row r="25" spans="2:27" ht="16.149999999999999" customHeight="1" x14ac:dyDescent="0.25">
      <c r="B25" s="68"/>
      <c r="C25" s="70"/>
      <c r="D25" s="4">
        <v>2</v>
      </c>
      <c r="E25" s="26">
        <f t="shared" si="6"/>
        <v>4501.2867374999996</v>
      </c>
      <c r="F25" s="26">
        <f t="shared" si="4"/>
        <v>4775.7317999999996</v>
      </c>
      <c r="G25" s="26">
        <f t="shared" si="4"/>
        <v>5178.9749550000006</v>
      </c>
      <c r="H25" s="26">
        <f t="shared" si="4"/>
        <v>5867.4305025000003</v>
      </c>
      <c r="I25" s="22">
        <f t="shared" si="4"/>
        <v>7482.2973750000001</v>
      </c>
      <c r="J25" s="1"/>
      <c r="K25" s="68"/>
      <c r="L25" s="70"/>
      <c r="M25" s="4">
        <v>2</v>
      </c>
      <c r="N25" s="26">
        <v>4063.45</v>
      </c>
      <c r="O25" s="26">
        <v>4311.2</v>
      </c>
      <c r="P25" s="26">
        <v>4675.22</v>
      </c>
      <c r="Q25" s="26">
        <v>5296.71</v>
      </c>
      <c r="R25" s="22">
        <v>6754.5</v>
      </c>
      <c r="T25" s="68"/>
      <c r="U25" s="70"/>
      <c r="V25" s="4">
        <v>2</v>
      </c>
      <c r="W25" s="33">
        <f t="shared" si="7"/>
        <v>0.10775000000000001</v>
      </c>
      <c r="X25" s="33">
        <f t="shared" si="5"/>
        <v>0.10775000000000001</v>
      </c>
      <c r="Y25" s="33">
        <f t="shared" si="5"/>
        <v>0.10775000000000001</v>
      </c>
      <c r="Z25" s="33">
        <f t="shared" si="5"/>
        <v>0.10775000000000001</v>
      </c>
      <c r="AA25" s="32">
        <f t="shared" si="5"/>
        <v>0.10775000000000001</v>
      </c>
    </row>
    <row r="26" spans="2:27" ht="16.149999999999999" customHeight="1" x14ac:dyDescent="0.25">
      <c r="B26" s="68"/>
      <c r="C26" s="71"/>
      <c r="D26" s="4">
        <v>1</v>
      </c>
      <c r="E26" s="26">
        <f t="shared" si="6"/>
        <v>4492.8899924999996</v>
      </c>
      <c r="F26" s="26">
        <f t="shared" si="4"/>
        <v>4735.9968074999997</v>
      </c>
      <c r="G26" s="26">
        <f t="shared" si="4"/>
        <v>5144.2248375000008</v>
      </c>
      <c r="H26" s="26">
        <f t="shared" si="4"/>
        <v>5852.4758775</v>
      </c>
      <c r="I26" s="22">
        <f t="shared" si="4"/>
        <v>7470.4776824999999</v>
      </c>
      <c r="J26" s="1"/>
      <c r="K26" s="68"/>
      <c r="L26" s="71"/>
      <c r="M26" s="4">
        <v>1</v>
      </c>
      <c r="N26" s="26">
        <v>4055.8699999999994</v>
      </c>
      <c r="O26" s="26">
        <v>4275.33</v>
      </c>
      <c r="P26" s="26">
        <v>4643.8500000000004</v>
      </c>
      <c r="Q26" s="26">
        <v>5283.21</v>
      </c>
      <c r="R26" s="22">
        <v>6743.83</v>
      </c>
      <c r="T26" s="68"/>
      <c r="U26" s="71"/>
      <c r="V26" s="4">
        <v>1</v>
      </c>
      <c r="W26" s="33">
        <f t="shared" si="7"/>
        <v>0.10775000000000001</v>
      </c>
      <c r="X26" s="33">
        <f t="shared" si="5"/>
        <v>0.10775000000000001</v>
      </c>
      <c r="Y26" s="33">
        <f t="shared" si="5"/>
        <v>0.10775000000000001</v>
      </c>
      <c r="Z26" s="33">
        <f t="shared" si="5"/>
        <v>0.10775000000000001</v>
      </c>
      <c r="AA26" s="32">
        <f t="shared" si="5"/>
        <v>0.10775000000000001</v>
      </c>
    </row>
    <row r="27" spans="2:27" ht="16.149999999999999" customHeight="1" x14ac:dyDescent="0.25">
      <c r="B27" s="68" t="s">
        <v>10</v>
      </c>
      <c r="C27" s="69" t="s">
        <v>16</v>
      </c>
      <c r="D27" s="4">
        <v>4</v>
      </c>
      <c r="E27" s="23">
        <f t="shared" si="6"/>
        <v>3944.9636099999998</v>
      </c>
      <c r="F27" s="23">
        <f t="shared" si="4"/>
        <v>4176.1178024999999</v>
      </c>
      <c r="G27" s="23">
        <f t="shared" si="4"/>
        <v>4522.8546299999998</v>
      </c>
      <c r="H27" s="23">
        <f t="shared" si="4"/>
        <v>5298.8888925000001</v>
      </c>
      <c r="I27" s="22">
        <f t="shared" si="4"/>
        <v>6917.0014724999992</v>
      </c>
      <c r="J27" s="1"/>
      <c r="K27" s="68" t="s">
        <v>10</v>
      </c>
      <c r="L27" s="69" t="s">
        <v>16</v>
      </c>
      <c r="M27" s="4">
        <v>4</v>
      </c>
      <c r="N27" s="23">
        <v>3561.24</v>
      </c>
      <c r="O27" s="23">
        <v>3769.91</v>
      </c>
      <c r="P27" s="23">
        <v>4082.9199999999996</v>
      </c>
      <c r="Q27" s="23">
        <v>4783.47</v>
      </c>
      <c r="R27" s="22">
        <v>6244.19</v>
      </c>
      <c r="T27" s="68" t="s">
        <v>10</v>
      </c>
      <c r="U27" s="69" t="s">
        <v>16</v>
      </c>
      <c r="V27" s="4">
        <v>4</v>
      </c>
      <c r="W27" s="34">
        <f t="shared" si="7"/>
        <v>0.10775000000000001</v>
      </c>
      <c r="X27" s="34">
        <f t="shared" si="5"/>
        <v>0.10775000000000001</v>
      </c>
      <c r="Y27" s="34">
        <f t="shared" si="5"/>
        <v>0.10775000000000001</v>
      </c>
      <c r="Z27" s="34">
        <f t="shared" si="5"/>
        <v>0.10775000000000001</v>
      </c>
      <c r="AA27" s="32">
        <f t="shared" si="5"/>
        <v>0.10775000000000001</v>
      </c>
    </row>
    <row r="28" spans="2:27" ht="16.149999999999999" customHeight="1" x14ac:dyDescent="0.25">
      <c r="B28" s="68"/>
      <c r="C28" s="70"/>
      <c r="D28" s="4">
        <v>3</v>
      </c>
      <c r="E28" s="23">
        <f t="shared" si="6"/>
        <v>3906.4471424999997</v>
      </c>
      <c r="F28" s="23">
        <f t="shared" si="4"/>
        <v>4133.0706375</v>
      </c>
      <c r="G28" s="23">
        <f t="shared" si="4"/>
        <v>4473.0169575</v>
      </c>
      <c r="H28" s="23">
        <f t="shared" si="4"/>
        <v>5233.8307349999995</v>
      </c>
      <c r="I28" s="22">
        <f t="shared" si="4"/>
        <v>6820.2062775000004</v>
      </c>
      <c r="J28" s="1"/>
      <c r="K28" s="68"/>
      <c r="L28" s="70"/>
      <c r="M28" s="4">
        <v>3</v>
      </c>
      <c r="N28" s="23">
        <v>3526.47</v>
      </c>
      <c r="O28" s="23">
        <v>3731.0499999999997</v>
      </c>
      <c r="P28" s="23">
        <v>4037.93</v>
      </c>
      <c r="Q28" s="23">
        <v>4724.74</v>
      </c>
      <c r="R28" s="22">
        <v>6156.81</v>
      </c>
      <c r="T28" s="68"/>
      <c r="U28" s="70"/>
      <c r="V28" s="4">
        <v>3</v>
      </c>
      <c r="W28" s="34">
        <f t="shared" si="7"/>
        <v>0.10775000000000001</v>
      </c>
      <c r="X28" s="34">
        <f t="shared" si="5"/>
        <v>0.10775000000000001</v>
      </c>
      <c r="Y28" s="34">
        <f t="shared" si="5"/>
        <v>0.10775000000000001</v>
      </c>
      <c r="Z28" s="34">
        <f t="shared" si="5"/>
        <v>0.10775000000000001</v>
      </c>
      <c r="AA28" s="32">
        <f t="shared" si="5"/>
        <v>0.10775000000000001</v>
      </c>
    </row>
    <row r="29" spans="2:27" ht="16.149999999999999" customHeight="1" x14ac:dyDescent="0.25">
      <c r="B29" s="68"/>
      <c r="C29" s="70"/>
      <c r="D29" s="4">
        <v>2</v>
      </c>
      <c r="E29" s="23">
        <f t="shared" si="6"/>
        <v>3812.9308875000002</v>
      </c>
      <c r="F29" s="23">
        <f t="shared" si="4"/>
        <v>4035.1123050000001</v>
      </c>
      <c r="G29" s="23">
        <f t="shared" si="4"/>
        <v>4368.3899700000002</v>
      </c>
      <c r="H29" s="23">
        <f t="shared" si="4"/>
        <v>5114.2823549999994</v>
      </c>
      <c r="I29" s="22">
        <f t="shared" si="4"/>
        <v>6669.5633549999993</v>
      </c>
      <c r="J29" s="1"/>
      <c r="K29" s="68"/>
      <c r="L29" s="70"/>
      <c r="M29" s="4">
        <v>2</v>
      </c>
      <c r="N29" s="23">
        <v>3442.05</v>
      </c>
      <c r="O29" s="23">
        <v>3642.62</v>
      </c>
      <c r="P29" s="23">
        <v>3943.48</v>
      </c>
      <c r="Q29" s="23">
        <v>4616.82</v>
      </c>
      <c r="R29" s="22">
        <v>6020.82</v>
      </c>
      <c r="T29" s="68"/>
      <c r="U29" s="70"/>
      <c r="V29" s="4">
        <v>2</v>
      </c>
      <c r="W29" s="34">
        <f t="shared" si="7"/>
        <v>0.10775000000000001</v>
      </c>
      <c r="X29" s="34">
        <f t="shared" si="5"/>
        <v>0.10775000000000001</v>
      </c>
      <c r="Y29" s="34">
        <f t="shared" si="5"/>
        <v>0.10775000000000001</v>
      </c>
      <c r="Z29" s="34">
        <f t="shared" si="5"/>
        <v>0.10775000000000001</v>
      </c>
      <c r="AA29" s="32">
        <f t="shared" si="5"/>
        <v>0.10775000000000001</v>
      </c>
    </row>
    <row r="30" spans="2:27" ht="16.149999999999999" customHeight="1" x14ac:dyDescent="0.25">
      <c r="B30" s="68"/>
      <c r="C30" s="71"/>
      <c r="D30" s="4">
        <v>1</v>
      </c>
      <c r="E30" s="23">
        <f t="shared" si="6"/>
        <v>3631.1712674999999</v>
      </c>
      <c r="F30" s="23">
        <f t="shared" si="4"/>
        <v>3848.9992275</v>
      </c>
      <c r="G30" s="23">
        <f t="shared" si="4"/>
        <v>4175.7411675000003</v>
      </c>
      <c r="H30" s="23">
        <f t="shared" si="4"/>
        <v>4907.0112525000004</v>
      </c>
      <c r="I30" s="22">
        <f t="shared" si="4"/>
        <v>6431.7848174999999</v>
      </c>
      <c r="J30" s="1"/>
      <c r="K30" s="68"/>
      <c r="L30" s="71"/>
      <c r="M30" s="4">
        <v>1</v>
      </c>
      <c r="N30" s="23">
        <v>3277.97</v>
      </c>
      <c r="O30" s="23">
        <v>3474.61</v>
      </c>
      <c r="P30" s="23">
        <v>3769.57</v>
      </c>
      <c r="Q30" s="23">
        <v>4429.71</v>
      </c>
      <c r="R30" s="22">
        <v>5806.17</v>
      </c>
      <c r="T30" s="68"/>
      <c r="U30" s="71"/>
      <c r="V30" s="4">
        <v>1</v>
      </c>
      <c r="W30" s="34">
        <f t="shared" si="7"/>
        <v>0.10775000000000001</v>
      </c>
      <c r="X30" s="34">
        <f t="shared" si="5"/>
        <v>0.10775000000000001</v>
      </c>
      <c r="Y30" s="34">
        <f t="shared" si="5"/>
        <v>0.10775000000000001</v>
      </c>
      <c r="Z30" s="34">
        <f t="shared" si="5"/>
        <v>0.10775000000000001</v>
      </c>
      <c r="AA30" s="32">
        <f t="shared" si="5"/>
        <v>0.10775000000000001</v>
      </c>
    </row>
    <row r="31" spans="2:27" ht="16.149999999999999" customHeight="1" x14ac:dyDescent="0.25">
      <c r="B31" s="68" t="s">
        <v>11</v>
      </c>
      <c r="C31" s="69" t="s">
        <v>17</v>
      </c>
      <c r="D31" s="4">
        <v>2</v>
      </c>
      <c r="E31" s="23">
        <f t="shared" si="6"/>
        <v>3502.8162750000001</v>
      </c>
      <c r="F31" s="23">
        <f t="shared" si="4"/>
        <v>3716.36832</v>
      </c>
      <c r="G31" s="23">
        <f t="shared" si="4"/>
        <v>3981.3199650000001</v>
      </c>
      <c r="H31" s="23">
        <f t="shared" si="4"/>
        <v>4753.6321875000003</v>
      </c>
      <c r="I31" s="22">
        <f t="shared" si="4"/>
        <v>6248.5186574999998</v>
      </c>
      <c r="J31" s="1"/>
      <c r="K31" s="68" t="s">
        <v>11</v>
      </c>
      <c r="L31" s="69" t="s">
        <v>17</v>
      </c>
      <c r="M31" s="4">
        <v>2</v>
      </c>
      <c r="N31" s="23">
        <v>3162.1</v>
      </c>
      <c r="O31" s="23">
        <v>3354.88</v>
      </c>
      <c r="P31" s="23">
        <v>3594.06</v>
      </c>
      <c r="Q31" s="23">
        <v>4291.25</v>
      </c>
      <c r="R31" s="22">
        <v>5640.73</v>
      </c>
      <c r="T31" s="68" t="s">
        <v>11</v>
      </c>
      <c r="U31" s="69" t="s">
        <v>17</v>
      </c>
      <c r="V31" s="4">
        <v>2</v>
      </c>
      <c r="W31" s="34">
        <f t="shared" si="7"/>
        <v>0.10775000000000001</v>
      </c>
      <c r="X31" s="34">
        <f t="shared" si="5"/>
        <v>0.10775000000000001</v>
      </c>
      <c r="Y31" s="34">
        <f t="shared" si="5"/>
        <v>0.10775000000000001</v>
      </c>
      <c r="Z31" s="34">
        <f t="shared" si="5"/>
        <v>0.10775000000000001</v>
      </c>
      <c r="AA31" s="32">
        <f t="shared" si="5"/>
        <v>0.10775000000000001</v>
      </c>
    </row>
    <row r="32" spans="2:27" ht="16.149999999999999" customHeight="1" x14ac:dyDescent="0.25">
      <c r="B32" s="68"/>
      <c r="C32" s="71"/>
      <c r="D32" s="4">
        <v>1</v>
      </c>
      <c r="E32" s="23">
        <f t="shared" si="6"/>
        <v>3398.0009700000001</v>
      </c>
      <c r="F32" s="23">
        <f t="shared" si="4"/>
        <v>3609.4372125</v>
      </c>
      <c r="G32" s="23">
        <f t="shared" si="4"/>
        <v>3871.2096149999998</v>
      </c>
      <c r="H32" s="23">
        <f t="shared" si="4"/>
        <v>4636.4322375000002</v>
      </c>
      <c r="I32" s="22">
        <f t="shared" si="4"/>
        <v>6116.5191674999996</v>
      </c>
      <c r="J32" s="1"/>
      <c r="K32" s="68"/>
      <c r="L32" s="71"/>
      <c r="M32" s="4">
        <v>1</v>
      </c>
      <c r="N32" s="23">
        <v>3067.48</v>
      </c>
      <c r="O32" s="23">
        <v>3258.35</v>
      </c>
      <c r="P32" s="23">
        <v>3494.66</v>
      </c>
      <c r="Q32" s="23">
        <v>4185.45</v>
      </c>
      <c r="R32" s="22">
        <v>5521.57</v>
      </c>
      <c r="T32" s="68"/>
      <c r="U32" s="71"/>
      <c r="V32" s="4">
        <v>1</v>
      </c>
      <c r="W32" s="34">
        <f t="shared" si="7"/>
        <v>0.10775000000000001</v>
      </c>
      <c r="X32" s="34">
        <f t="shared" si="5"/>
        <v>0.10775000000000001</v>
      </c>
      <c r="Y32" s="34">
        <f t="shared" si="5"/>
        <v>0.10775000000000001</v>
      </c>
      <c r="Z32" s="34">
        <f t="shared" si="5"/>
        <v>0.10775000000000001</v>
      </c>
      <c r="AA32" s="32">
        <f t="shared" si="5"/>
        <v>0.10775000000000001</v>
      </c>
    </row>
    <row r="33" spans="2:27" ht="16.149999999999999" customHeight="1" x14ac:dyDescent="0.25">
      <c r="B33" s="68" t="s">
        <v>12</v>
      </c>
      <c r="C33" s="69" t="s">
        <v>18</v>
      </c>
      <c r="D33" s="4">
        <v>2</v>
      </c>
      <c r="E33" s="23">
        <f t="shared" si="6"/>
        <v>3220.3178699999999</v>
      </c>
      <c r="F33" s="23">
        <f t="shared" si="4"/>
        <v>3417.9293924999997</v>
      </c>
      <c r="G33" s="23">
        <f t="shared" si="4"/>
        <v>3658.9536375000002</v>
      </c>
      <c r="H33" s="23">
        <f t="shared" si="4"/>
        <v>4377.73938</v>
      </c>
      <c r="I33" s="22">
        <f t="shared" si="4"/>
        <v>5802.2504925000003</v>
      </c>
      <c r="J33" s="1"/>
      <c r="K33" s="68" t="s">
        <v>12</v>
      </c>
      <c r="L33" s="69" t="s">
        <v>18</v>
      </c>
      <c r="M33" s="4">
        <v>2</v>
      </c>
      <c r="N33" s="23">
        <v>2907.08</v>
      </c>
      <c r="O33" s="23">
        <v>3085.47</v>
      </c>
      <c r="P33" s="23">
        <v>3303.05</v>
      </c>
      <c r="Q33" s="23">
        <v>3951.92</v>
      </c>
      <c r="R33" s="22">
        <v>5237.87</v>
      </c>
      <c r="T33" s="68" t="s">
        <v>12</v>
      </c>
      <c r="U33" s="69" t="s">
        <v>18</v>
      </c>
      <c r="V33" s="4">
        <v>2</v>
      </c>
      <c r="W33" s="34">
        <f t="shared" si="7"/>
        <v>0.10775000000000001</v>
      </c>
      <c r="X33" s="34">
        <f t="shared" si="5"/>
        <v>0.10775000000000001</v>
      </c>
      <c r="Y33" s="34">
        <f t="shared" si="5"/>
        <v>0.10775000000000001</v>
      </c>
      <c r="Z33" s="34">
        <f t="shared" si="5"/>
        <v>0.10775000000000001</v>
      </c>
      <c r="AA33" s="32">
        <f t="shared" si="5"/>
        <v>0.10775000000000001</v>
      </c>
    </row>
    <row r="34" spans="2:27" ht="16.149999999999999" customHeight="1" thickBot="1" x14ac:dyDescent="0.3">
      <c r="B34" s="72"/>
      <c r="C34" s="73"/>
      <c r="D34" s="7">
        <v>1</v>
      </c>
      <c r="E34" s="24">
        <f t="shared" si="6"/>
        <v>3117.2195775000005</v>
      </c>
      <c r="F34" s="24">
        <f t="shared" si="4"/>
        <v>3303.6428250000004</v>
      </c>
      <c r="G34" s="24">
        <f t="shared" si="4"/>
        <v>3527.8846575000002</v>
      </c>
      <c r="H34" s="24">
        <f t="shared" si="4"/>
        <v>4209.1176749999995</v>
      </c>
      <c r="I34" s="25">
        <f t="shared" si="4"/>
        <v>5697.6124275000002</v>
      </c>
      <c r="J34" s="1"/>
      <c r="K34" s="72"/>
      <c r="L34" s="73"/>
      <c r="M34" s="7">
        <v>1</v>
      </c>
      <c r="N34" s="24">
        <v>2814.01</v>
      </c>
      <c r="O34" s="24">
        <v>2982.3</v>
      </c>
      <c r="P34" s="24">
        <v>3184.73</v>
      </c>
      <c r="Q34" s="24">
        <v>3799.6999999999994</v>
      </c>
      <c r="R34" s="25">
        <v>5143.41</v>
      </c>
      <c r="T34" s="72"/>
      <c r="U34" s="73"/>
      <c r="V34" s="7">
        <v>1</v>
      </c>
      <c r="W34" s="35">
        <f t="shared" si="7"/>
        <v>0.10775000000000001</v>
      </c>
      <c r="X34" s="35">
        <f t="shared" si="5"/>
        <v>0.10775000000000001</v>
      </c>
      <c r="Y34" s="35">
        <f t="shared" si="5"/>
        <v>0.10775000000000001</v>
      </c>
      <c r="Z34" s="35">
        <f t="shared" si="5"/>
        <v>0.10775000000000001</v>
      </c>
      <c r="AA34" s="36">
        <f t="shared" si="5"/>
        <v>0.10775000000000001</v>
      </c>
    </row>
    <row r="35" spans="2:27" ht="16.149999999999999" customHeight="1" thickTop="1" thickBot="1" x14ac:dyDescent="0.3">
      <c r="B35" s="56" t="s">
        <v>57</v>
      </c>
      <c r="C35" s="56"/>
      <c r="D35" s="56"/>
      <c r="E35" s="42" t="s">
        <v>66</v>
      </c>
      <c r="F35" s="43">
        <v>0.108</v>
      </c>
      <c r="G35" s="76" t="s">
        <v>67</v>
      </c>
      <c r="H35" s="76"/>
      <c r="I35" s="76"/>
      <c r="J35" s="1"/>
    </row>
    <row r="36" spans="2:27" ht="16.149999999999999" customHeight="1" thickTop="1" thickBot="1" x14ac:dyDescent="0.3">
      <c r="B36" s="57" t="s">
        <v>43</v>
      </c>
      <c r="C36" s="58"/>
      <c r="D36" s="58"/>
      <c r="E36" s="58"/>
      <c r="F36" s="58"/>
      <c r="G36" s="58"/>
      <c r="H36" s="58"/>
      <c r="I36" s="59"/>
      <c r="J36" s="1"/>
      <c r="K36" s="60" t="s">
        <v>63</v>
      </c>
      <c r="L36" s="61"/>
      <c r="M36" s="62"/>
      <c r="N36" s="62"/>
      <c r="O36" s="62"/>
      <c r="P36" s="62"/>
      <c r="Q36" s="62"/>
      <c r="R36" s="63"/>
      <c r="T36" s="60" t="s">
        <v>43</v>
      </c>
      <c r="U36" s="61"/>
      <c r="V36" s="62"/>
      <c r="W36" s="62"/>
      <c r="X36" s="62"/>
      <c r="Y36" s="62"/>
      <c r="Z36" s="62"/>
      <c r="AA36" s="63"/>
    </row>
    <row r="37" spans="2:27" ht="16.149999999999999" customHeight="1" x14ac:dyDescent="0.25">
      <c r="B37" s="64" t="s">
        <v>1</v>
      </c>
      <c r="C37" s="65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4" t="s">
        <v>1</v>
      </c>
      <c r="L37" s="65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4" t="s">
        <v>1</v>
      </c>
      <c r="U37" s="65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</row>
    <row r="38" spans="2:27" ht="16.149999999999999" customHeight="1" x14ac:dyDescent="0.25">
      <c r="B38" s="6" t="s">
        <v>8</v>
      </c>
      <c r="C38" s="15" t="s">
        <v>19</v>
      </c>
      <c r="D38" s="4">
        <v>1</v>
      </c>
      <c r="E38" s="27">
        <f>N38*(1+$F$3)</f>
        <v>7404.201</v>
      </c>
      <c r="F38" s="27">
        <f t="shared" ref="F38:I50" si="8">O38*(1+$F$3)</f>
        <v>8442.6723149999998</v>
      </c>
      <c r="G38" s="27">
        <f t="shared" si="8"/>
        <v>9060.7192725000004</v>
      </c>
      <c r="H38" s="27">
        <f t="shared" si="8"/>
        <v>11423.649719999999</v>
      </c>
      <c r="I38" s="22">
        <f t="shared" si="8"/>
        <v>18895.711485000003</v>
      </c>
      <c r="J38" s="1"/>
      <c r="K38" s="6" t="s">
        <v>8</v>
      </c>
      <c r="L38" s="15" t="s">
        <v>19</v>
      </c>
      <c r="M38" s="4">
        <v>1</v>
      </c>
      <c r="N38" s="27">
        <v>6684</v>
      </c>
      <c r="O38" s="27">
        <v>7621.46</v>
      </c>
      <c r="P38" s="27">
        <v>8179.39</v>
      </c>
      <c r="Q38" s="27">
        <v>10312.48</v>
      </c>
      <c r="R38" s="22">
        <v>17057.740000000002</v>
      </c>
      <c r="T38" s="6" t="s">
        <v>8</v>
      </c>
      <c r="U38" s="15" t="s">
        <v>19</v>
      </c>
      <c r="V38" s="4">
        <v>1</v>
      </c>
      <c r="W38" s="31">
        <f>E38/N38-1</f>
        <v>0.10775000000000001</v>
      </c>
      <c r="X38" s="31">
        <f t="shared" ref="X38:AA50" si="9">F38/O38-1</f>
        <v>0.10775000000000001</v>
      </c>
      <c r="Y38" s="31">
        <f t="shared" si="9"/>
        <v>0.10775000000000001</v>
      </c>
      <c r="Z38" s="31">
        <f t="shared" si="9"/>
        <v>0.10775000000000001</v>
      </c>
      <c r="AA38" s="32">
        <f t="shared" si="9"/>
        <v>0.10775000000000001</v>
      </c>
    </row>
    <row r="39" spans="2:27" ht="16.149999999999999" customHeight="1" x14ac:dyDescent="0.25">
      <c r="B39" s="68" t="s">
        <v>9</v>
      </c>
      <c r="C39" s="69" t="s">
        <v>15</v>
      </c>
      <c r="D39" s="4">
        <v>4</v>
      </c>
      <c r="E39" s="26">
        <f t="shared" ref="E39:E50" si="10">N39*(1+$F$3)</f>
        <v>7149.9945300000009</v>
      </c>
      <c r="F39" s="26">
        <f t="shared" si="8"/>
        <v>7969.3307400000003</v>
      </c>
      <c r="G39" s="26">
        <f t="shared" si="8"/>
        <v>8519.6720175000009</v>
      </c>
      <c r="H39" s="26">
        <f t="shared" si="8"/>
        <v>10792.9079475</v>
      </c>
      <c r="I39" s="22">
        <f t="shared" si="8"/>
        <v>17130.7444875</v>
      </c>
      <c r="J39" s="1"/>
      <c r="K39" s="68" t="s">
        <v>9</v>
      </c>
      <c r="L39" s="69" t="s">
        <v>15</v>
      </c>
      <c r="M39" s="4">
        <v>4</v>
      </c>
      <c r="N39" s="26">
        <v>6454.52</v>
      </c>
      <c r="O39" s="26">
        <v>7194.16</v>
      </c>
      <c r="P39" s="26">
        <v>7690.9700000000012</v>
      </c>
      <c r="Q39" s="26">
        <v>9743.09</v>
      </c>
      <c r="R39" s="22">
        <v>15464.45</v>
      </c>
      <c r="T39" s="68" t="s">
        <v>9</v>
      </c>
      <c r="U39" s="69" t="s">
        <v>15</v>
      </c>
      <c r="V39" s="4">
        <v>4</v>
      </c>
      <c r="W39" s="33">
        <f t="shared" ref="W39:W50" si="11">E39/N39-1</f>
        <v>0.10775000000000001</v>
      </c>
      <c r="X39" s="33">
        <f t="shared" si="9"/>
        <v>0.10775000000000001</v>
      </c>
      <c r="Y39" s="33">
        <f t="shared" si="9"/>
        <v>0.10775000000000001</v>
      </c>
      <c r="Z39" s="33">
        <f t="shared" si="9"/>
        <v>0.10775000000000001</v>
      </c>
      <c r="AA39" s="32">
        <f t="shared" si="9"/>
        <v>0.10775000000000001</v>
      </c>
    </row>
    <row r="40" spans="2:27" ht="16.149999999999999" customHeight="1" x14ac:dyDescent="0.25">
      <c r="B40" s="68"/>
      <c r="C40" s="70"/>
      <c r="D40" s="4">
        <v>3</v>
      </c>
      <c r="E40" s="26">
        <f t="shared" si="10"/>
        <v>7026.0151500000002</v>
      </c>
      <c r="F40" s="26">
        <f t="shared" si="8"/>
        <v>7809.0614699999996</v>
      </c>
      <c r="G40" s="26">
        <f t="shared" si="8"/>
        <v>8352.5125425000006</v>
      </c>
      <c r="H40" s="26">
        <f t="shared" si="8"/>
        <v>10520.135587500001</v>
      </c>
      <c r="I40" s="22">
        <f t="shared" si="8"/>
        <v>16456.268745000001</v>
      </c>
      <c r="J40" s="1"/>
      <c r="K40" s="68"/>
      <c r="L40" s="70"/>
      <c r="M40" s="4">
        <v>3</v>
      </c>
      <c r="N40" s="26">
        <v>6342.6</v>
      </c>
      <c r="O40" s="26">
        <v>7049.48</v>
      </c>
      <c r="P40" s="26">
        <v>7540.0700000000006</v>
      </c>
      <c r="Q40" s="26">
        <v>9496.85</v>
      </c>
      <c r="R40" s="22">
        <v>14855.580000000002</v>
      </c>
      <c r="T40" s="68"/>
      <c r="U40" s="70"/>
      <c r="V40" s="4">
        <v>3</v>
      </c>
      <c r="W40" s="33">
        <f t="shared" si="11"/>
        <v>0.10775000000000001</v>
      </c>
      <c r="X40" s="33">
        <f t="shared" si="9"/>
        <v>0.10775000000000001</v>
      </c>
      <c r="Y40" s="33">
        <f t="shared" si="9"/>
        <v>0.10775000000000001</v>
      </c>
      <c r="Z40" s="33">
        <f t="shared" si="9"/>
        <v>0.10775000000000001</v>
      </c>
      <c r="AA40" s="32">
        <f t="shared" si="9"/>
        <v>0.10775000000000001</v>
      </c>
    </row>
    <row r="41" spans="2:27" ht="16.149999999999999" customHeight="1" x14ac:dyDescent="0.25">
      <c r="B41" s="68"/>
      <c r="C41" s="70"/>
      <c r="D41" s="4">
        <v>2</v>
      </c>
      <c r="E41" s="26">
        <f t="shared" si="10"/>
        <v>6903.6641624999993</v>
      </c>
      <c r="F41" s="26">
        <f t="shared" si="8"/>
        <v>7660.5897374999995</v>
      </c>
      <c r="G41" s="26">
        <f t="shared" si="8"/>
        <v>8188.7427824999995</v>
      </c>
      <c r="H41" s="26">
        <f t="shared" si="8"/>
        <v>10396.7987025</v>
      </c>
      <c r="I41" s="22">
        <f t="shared" si="8"/>
        <v>15860.210625</v>
      </c>
      <c r="J41" s="1"/>
      <c r="K41" s="68"/>
      <c r="L41" s="70"/>
      <c r="M41" s="4">
        <v>2</v>
      </c>
      <c r="N41" s="26">
        <v>6232.15</v>
      </c>
      <c r="O41" s="26">
        <v>6915.45</v>
      </c>
      <c r="P41" s="26">
        <v>7392.23</v>
      </c>
      <c r="Q41" s="26">
        <v>9385.51</v>
      </c>
      <c r="R41" s="22">
        <v>14317.5</v>
      </c>
      <c r="T41" s="68"/>
      <c r="U41" s="70"/>
      <c r="V41" s="4">
        <v>2</v>
      </c>
      <c r="W41" s="33">
        <f t="shared" si="11"/>
        <v>0.10775000000000001</v>
      </c>
      <c r="X41" s="33">
        <f t="shared" si="9"/>
        <v>0.10775000000000001</v>
      </c>
      <c r="Y41" s="33">
        <f t="shared" si="9"/>
        <v>0.10775000000000001</v>
      </c>
      <c r="Z41" s="33">
        <f t="shared" si="9"/>
        <v>0.10775000000000001</v>
      </c>
      <c r="AA41" s="32">
        <f t="shared" si="9"/>
        <v>0.10775000000000001</v>
      </c>
    </row>
    <row r="42" spans="2:27" ht="16.149999999999999" customHeight="1" x14ac:dyDescent="0.25">
      <c r="B42" s="68"/>
      <c r="C42" s="71"/>
      <c r="D42" s="4">
        <v>1</v>
      </c>
      <c r="E42" s="26">
        <f t="shared" si="10"/>
        <v>6893.0851500000008</v>
      </c>
      <c r="F42" s="26">
        <f t="shared" si="8"/>
        <v>7520.0162625000003</v>
      </c>
      <c r="G42" s="26">
        <f t="shared" si="8"/>
        <v>8036.5268550000001</v>
      </c>
      <c r="H42" s="26">
        <f t="shared" si="8"/>
        <v>10383.882337500001</v>
      </c>
      <c r="I42" s="22">
        <f t="shared" si="8"/>
        <v>15413.9092275</v>
      </c>
      <c r="J42" s="1"/>
      <c r="K42" s="68"/>
      <c r="L42" s="71"/>
      <c r="M42" s="4">
        <v>1</v>
      </c>
      <c r="N42" s="26">
        <v>6222.6</v>
      </c>
      <c r="O42" s="26">
        <v>6788.55</v>
      </c>
      <c r="P42" s="26">
        <v>7254.82</v>
      </c>
      <c r="Q42" s="26">
        <v>9373.85</v>
      </c>
      <c r="R42" s="22">
        <v>13914.61</v>
      </c>
      <c r="T42" s="68"/>
      <c r="U42" s="71"/>
      <c r="V42" s="4">
        <v>1</v>
      </c>
      <c r="W42" s="33">
        <f t="shared" si="11"/>
        <v>0.10775000000000001</v>
      </c>
      <c r="X42" s="33">
        <f t="shared" si="9"/>
        <v>0.10775000000000001</v>
      </c>
      <c r="Y42" s="33">
        <f t="shared" si="9"/>
        <v>0.10775000000000001</v>
      </c>
      <c r="Z42" s="33">
        <f t="shared" si="9"/>
        <v>0.10775000000000001</v>
      </c>
      <c r="AA42" s="32">
        <f t="shared" si="9"/>
        <v>0.10775000000000001</v>
      </c>
    </row>
    <row r="43" spans="2:27" ht="16.149999999999999" customHeight="1" x14ac:dyDescent="0.25">
      <c r="B43" s="68" t="s">
        <v>10</v>
      </c>
      <c r="C43" s="69" t="s">
        <v>16</v>
      </c>
      <c r="D43" s="4">
        <v>4</v>
      </c>
      <c r="E43" s="23">
        <f t="shared" si="10"/>
        <v>5654.7203474999997</v>
      </c>
      <c r="F43" s="23">
        <f t="shared" si="8"/>
        <v>6171.3306375000002</v>
      </c>
      <c r="G43" s="23">
        <f t="shared" si="8"/>
        <v>6555.1881674999995</v>
      </c>
      <c r="H43" s="23">
        <f t="shared" si="8"/>
        <v>8425.4800350000005</v>
      </c>
      <c r="I43" s="22">
        <f t="shared" si="8"/>
        <v>12132.2884725</v>
      </c>
      <c r="J43" s="1"/>
      <c r="K43" s="68" t="s">
        <v>10</v>
      </c>
      <c r="L43" s="69" t="s">
        <v>16</v>
      </c>
      <c r="M43" s="4">
        <v>4</v>
      </c>
      <c r="N43" s="23">
        <v>5104.6899999999996</v>
      </c>
      <c r="O43" s="23">
        <v>5571.05</v>
      </c>
      <c r="P43" s="23">
        <v>5917.57</v>
      </c>
      <c r="Q43" s="23">
        <v>7605.94</v>
      </c>
      <c r="R43" s="22">
        <v>10952.19</v>
      </c>
      <c r="T43" s="68" t="s">
        <v>10</v>
      </c>
      <c r="U43" s="69" t="s">
        <v>16</v>
      </c>
      <c r="V43" s="4">
        <v>4</v>
      </c>
      <c r="W43" s="34">
        <f t="shared" si="11"/>
        <v>0.10775000000000001</v>
      </c>
      <c r="X43" s="34">
        <f t="shared" si="9"/>
        <v>0.10775000000000001</v>
      </c>
      <c r="Y43" s="34">
        <f t="shared" si="9"/>
        <v>0.10775000000000001</v>
      </c>
      <c r="Z43" s="34">
        <f t="shared" si="9"/>
        <v>0.10775000000000023</v>
      </c>
      <c r="AA43" s="32">
        <f t="shared" si="9"/>
        <v>0.10775000000000001</v>
      </c>
    </row>
    <row r="44" spans="2:27" ht="16.149999999999999" customHeight="1" x14ac:dyDescent="0.25">
      <c r="B44" s="68"/>
      <c r="C44" s="70"/>
      <c r="D44" s="4">
        <v>3</v>
      </c>
      <c r="E44" s="23">
        <f t="shared" si="10"/>
        <v>5598.7346625</v>
      </c>
      <c r="F44" s="23">
        <f t="shared" si="8"/>
        <v>6086.1114299999999</v>
      </c>
      <c r="G44" s="23">
        <f t="shared" si="8"/>
        <v>6463.9095674999999</v>
      </c>
      <c r="H44" s="23">
        <f t="shared" si="8"/>
        <v>8260.8683849999998</v>
      </c>
      <c r="I44" s="22">
        <f t="shared" si="8"/>
        <v>11709.648615</v>
      </c>
      <c r="J44" s="1"/>
      <c r="K44" s="68"/>
      <c r="L44" s="70"/>
      <c r="M44" s="4">
        <v>3</v>
      </c>
      <c r="N44" s="23">
        <v>5054.1499999999996</v>
      </c>
      <c r="O44" s="23">
        <v>5494.12</v>
      </c>
      <c r="P44" s="23">
        <v>5835.17</v>
      </c>
      <c r="Q44" s="23">
        <v>7457.34</v>
      </c>
      <c r="R44" s="22">
        <v>10570.66</v>
      </c>
      <c r="T44" s="68"/>
      <c r="U44" s="70"/>
      <c r="V44" s="4">
        <v>3</v>
      </c>
      <c r="W44" s="34">
        <f t="shared" si="11"/>
        <v>0.10775000000000001</v>
      </c>
      <c r="X44" s="34">
        <f t="shared" si="9"/>
        <v>0.10775000000000001</v>
      </c>
      <c r="Y44" s="34">
        <f t="shared" si="9"/>
        <v>0.10775000000000001</v>
      </c>
      <c r="Z44" s="34">
        <f t="shared" si="9"/>
        <v>0.10775000000000001</v>
      </c>
      <c r="AA44" s="32">
        <f t="shared" si="9"/>
        <v>0.10775000000000001</v>
      </c>
    </row>
    <row r="45" spans="2:27" ht="16.149999999999999" customHeight="1" x14ac:dyDescent="0.25">
      <c r="B45" s="68"/>
      <c r="C45" s="70"/>
      <c r="D45" s="4">
        <v>2</v>
      </c>
      <c r="E45" s="23">
        <f t="shared" si="10"/>
        <v>5543.3028525</v>
      </c>
      <c r="F45" s="23">
        <f t="shared" si="8"/>
        <v>6003.0855675000003</v>
      </c>
      <c r="G45" s="23">
        <f t="shared" si="8"/>
        <v>6399.2169675000005</v>
      </c>
      <c r="H45" s="23">
        <f t="shared" si="8"/>
        <v>8126.6090850000001</v>
      </c>
      <c r="I45" s="22">
        <f t="shared" si="8"/>
        <v>11308.310790000001</v>
      </c>
      <c r="J45" s="1"/>
      <c r="K45" s="68"/>
      <c r="L45" s="70"/>
      <c r="M45" s="4">
        <v>2</v>
      </c>
      <c r="N45" s="23">
        <v>5004.1099999999997</v>
      </c>
      <c r="O45" s="23">
        <v>5419.17</v>
      </c>
      <c r="P45" s="23">
        <v>5776.77</v>
      </c>
      <c r="Q45" s="23">
        <v>7336.14</v>
      </c>
      <c r="R45" s="22">
        <v>10208.36</v>
      </c>
      <c r="T45" s="68"/>
      <c r="U45" s="70"/>
      <c r="V45" s="4">
        <v>2</v>
      </c>
      <c r="W45" s="34">
        <f t="shared" si="11"/>
        <v>0.10775000000000001</v>
      </c>
      <c r="X45" s="34">
        <f t="shared" si="9"/>
        <v>0.10775000000000001</v>
      </c>
      <c r="Y45" s="34">
        <f t="shared" si="9"/>
        <v>0.10775000000000001</v>
      </c>
      <c r="Z45" s="34">
        <f t="shared" si="9"/>
        <v>0.10775000000000001</v>
      </c>
      <c r="AA45" s="32">
        <f t="shared" si="9"/>
        <v>0.10775000000000001</v>
      </c>
    </row>
    <row r="46" spans="2:27" ht="16.149999999999999" customHeight="1" x14ac:dyDescent="0.25">
      <c r="B46" s="68"/>
      <c r="C46" s="71"/>
      <c r="D46" s="4">
        <v>1</v>
      </c>
      <c r="E46" s="23">
        <f t="shared" si="10"/>
        <v>5488.4138400000002</v>
      </c>
      <c r="F46" s="23">
        <f t="shared" si="8"/>
        <v>5934.8038575</v>
      </c>
      <c r="G46" s="23">
        <f t="shared" si="8"/>
        <v>6283.3352400000003</v>
      </c>
      <c r="H46" s="23">
        <f t="shared" si="8"/>
        <v>7994.0114100000001</v>
      </c>
      <c r="I46" s="22">
        <f t="shared" si="8"/>
        <v>11085.5090325</v>
      </c>
      <c r="J46" s="1"/>
      <c r="K46" s="68"/>
      <c r="L46" s="71"/>
      <c r="M46" s="4">
        <v>1</v>
      </c>
      <c r="N46" s="23">
        <v>4954.5600000000004</v>
      </c>
      <c r="O46" s="23">
        <v>5357.53</v>
      </c>
      <c r="P46" s="23">
        <v>5672.16</v>
      </c>
      <c r="Q46" s="23">
        <v>7216.44</v>
      </c>
      <c r="R46" s="22">
        <v>10007.23</v>
      </c>
      <c r="T46" s="68"/>
      <c r="U46" s="71"/>
      <c r="V46" s="4">
        <v>1</v>
      </c>
      <c r="W46" s="34">
        <f t="shared" si="11"/>
        <v>0.10775000000000001</v>
      </c>
      <c r="X46" s="34">
        <f t="shared" si="9"/>
        <v>0.10775000000000001</v>
      </c>
      <c r="Y46" s="34">
        <f t="shared" si="9"/>
        <v>0.10775000000000001</v>
      </c>
      <c r="Z46" s="34">
        <f t="shared" si="9"/>
        <v>0.10775000000000001</v>
      </c>
      <c r="AA46" s="32">
        <f t="shared" si="9"/>
        <v>0.10775000000000001</v>
      </c>
    </row>
    <row r="47" spans="2:27" ht="16.149999999999999" customHeight="1" x14ac:dyDescent="0.25">
      <c r="B47" s="68" t="s">
        <v>11</v>
      </c>
      <c r="C47" s="69" t="s">
        <v>17</v>
      </c>
      <c r="D47" s="4">
        <v>2</v>
      </c>
      <c r="E47" s="23">
        <f t="shared" si="10"/>
        <v>4989.4721624999993</v>
      </c>
      <c r="F47" s="23">
        <f t="shared" si="8"/>
        <v>5410.5944025000008</v>
      </c>
      <c r="G47" s="23">
        <f t="shared" si="8"/>
        <v>5782.2445275000009</v>
      </c>
      <c r="H47" s="23">
        <f t="shared" si="8"/>
        <v>7244.1865125000004</v>
      </c>
      <c r="I47" s="22">
        <f t="shared" si="8"/>
        <v>10325.138354999999</v>
      </c>
      <c r="J47" s="1"/>
      <c r="K47" s="68" t="s">
        <v>11</v>
      </c>
      <c r="L47" s="69" t="s">
        <v>17</v>
      </c>
      <c r="M47" s="4">
        <v>2</v>
      </c>
      <c r="N47" s="23">
        <v>4504.1499999999996</v>
      </c>
      <c r="O47" s="23">
        <v>4884.3100000000004</v>
      </c>
      <c r="P47" s="23">
        <v>5219.8100000000004</v>
      </c>
      <c r="Q47" s="23">
        <v>6539.55</v>
      </c>
      <c r="R47" s="22">
        <v>9320.82</v>
      </c>
      <c r="T47" s="68" t="s">
        <v>11</v>
      </c>
      <c r="U47" s="69" t="s">
        <v>17</v>
      </c>
      <c r="V47" s="4">
        <v>2</v>
      </c>
      <c r="W47" s="34">
        <f t="shared" si="11"/>
        <v>0.10775000000000001</v>
      </c>
      <c r="X47" s="34">
        <f t="shared" si="9"/>
        <v>0.10775000000000001</v>
      </c>
      <c r="Y47" s="34">
        <f t="shared" si="9"/>
        <v>0.10775000000000001</v>
      </c>
      <c r="Z47" s="34">
        <f t="shared" si="9"/>
        <v>0.10775000000000001</v>
      </c>
      <c r="AA47" s="32">
        <f t="shared" si="9"/>
        <v>0.10775000000000001</v>
      </c>
    </row>
    <row r="48" spans="2:27" ht="16.149999999999999" customHeight="1" x14ac:dyDescent="0.25">
      <c r="B48" s="68"/>
      <c r="C48" s="71"/>
      <c r="D48" s="4">
        <v>1</v>
      </c>
      <c r="E48" s="23">
        <f t="shared" si="10"/>
        <v>4940.0665125000005</v>
      </c>
      <c r="F48" s="23">
        <f t="shared" si="8"/>
        <v>5357.8544249999995</v>
      </c>
      <c r="G48" s="23">
        <f t="shared" si="8"/>
        <v>5678.5591274999997</v>
      </c>
      <c r="H48" s="23">
        <f t="shared" si="8"/>
        <v>7177.99845</v>
      </c>
      <c r="I48" s="22">
        <f t="shared" si="8"/>
        <v>10239.819449999999</v>
      </c>
      <c r="J48" s="1"/>
      <c r="K48" s="68"/>
      <c r="L48" s="71"/>
      <c r="M48" s="4">
        <v>1</v>
      </c>
      <c r="N48" s="23">
        <v>4459.55</v>
      </c>
      <c r="O48" s="23">
        <v>4836.7</v>
      </c>
      <c r="P48" s="23">
        <v>5126.21</v>
      </c>
      <c r="Q48" s="23">
        <v>6479.8</v>
      </c>
      <c r="R48" s="22">
        <v>9243.7999999999993</v>
      </c>
      <c r="T48" s="68"/>
      <c r="U48" s="71"/>
      <c r="V48" s="4">
        <v>1</v>
      </c>
      <c r="W48" s="34">
        <f t="shared" si="11"/>
        <v>0.10775000000000001</v>
      </c>
      <c r="X48" s="34">
        <f t="shared" si="9"/>
        <v>0.10775000000000001</v>
      </c>
      <c r="Y48" s="34">
        <f t="shared" si="9"/>
        <v>0.10775000000000001</v>
      </c>
      <c r="Z48" s="34">
        <f t="shared" si="9"/>
        <v>0.10775000000000001</v>
      </c>
      <c r="AA48" s="32">
        <f t="shared" si="9"/>
        <v>0.10775000000000001</v>
      </c>
    </row>
    <row r="49" spans="2:27" ht="16.149999999999999" customHeight="1" x14ac:dyDescent="0.25">
      <c r="B49" s="68" t="s">
        <v>12</v>
      </c>
      <c r="C49" s="69" t="s">
        <v>18</v>
      </c>
      <c r="D49" s="4">
        <v>2</v>
      </c>
      <c r="E49" s="23">
        <f t="shared" si="10"/>
        <v>4490.9735849999997</v>
      </c>
      <c r="F49" s="23">
        <f t="shared" si="8"/>
        <v>4905.4382475000002</v>
      </c>
      <c r="G49" s="23">
        <f t="shared" si="8"/>
        <v>5222.5759950000001</v>
      </c>
      <c r="H49" s="23">
        <f t="shared" si="8"/>
        <v>6724.2972824999997</v>
      </c>
      <c r="I49" s="22">
        <f t="shared" si="8"/>
        <v>9768.4718249999987</v>
      </c>
      <c r="J49" s="1"/>
      <c r="K49" s="68" t="s">
        <v>12</v>
      </c>
      <c r="L49" s="69" t="s">
        <v>18</v>
      </c>
      <c r="M49" s="4">
        <v>2</v>
      </c>
      <c r="N49" s="23">
        <v>4054.14</v>
      </c>
      <c r="O49" s="23">
        <v>4428.29</v>
      </c>
      <c r="P49" s="23">
        <v>4714.58</v>
      </c>
      <c r="Q49" s="23">
        <v>6070.23</v>
      </c>
      <c r="R49" s="22">
        <v>8818.2999999999993</v>
      </c>
      <c r="T49" s="68" t="s">
        <v>12</v>
      </c>
      <c r="U49" s="69" t="s">
        <v>18</v>
      </c>
      <c r="V49" s="4">
        <v>2</v>
      </c>
      <c r="W49" s="34">
        <f t="shared" si="11"/>
        <v>0.10775000000000001</v>
      </c>
      <c r="X49" s="34">
        <f t="shared" si="9"/>
        <v>0.10775000000000001</v>
      </c>
      <c r="Y49" s="34">
        <f t="shared" si="9"/>
        <v>0.10775000000000001</v>
      </c>
      <c r="Z49" s="34">
        <f t="shared" si="9"/>
        <v>0.10775000000000001</v>
      </c>
      <c r="AA49" s="32">
        <f t="shared" si="9"/>
        <v>0.10775000000000001</v>
      </c>
    </row>
    <row r="50" spans="2:27" ht="16.149999999999999" customHeight="1" thickBot="1" x14ac:dyDescent="0.3">
      <c r="B50" s="72"/>
      <c r="C50" s="73"/>
      <c r="D50" s="7">
        <v>1</v>
      </c>
      <c r="E50" s="24">
        <f t="shared" si="10"/>
        <v>4446.5084999999999</v>
      </c>
      <c r="F50" s="24">
        <f t="shared" si="8"/>
        <v>4837.5220949999994</v>
      </c>
      <c r="G50" s="24">
        <f t="shared" si="8"/>
        <v>5129.8019324999996</v>
      </c>
      <c r="H50" s="24">
        <f t="shared" si="8"/>
        <v>6586.659345</v>
      </c>
      <c r="I50" s="25">
        <f t="shared" si="8"/>
        <v>9570.4061249999995</v>
      </c>
      <c r="J50" s="1"/>
      <c r="K50" s="72"/>
      <c r="L50" s="73"/>
      <c r="M50" s="7">
        <v>1</v>
      </c>
      <c r="N50" s="24">
        <v>4014</v>
      </c>
      <c r="O50" s="24">
        <v>4366.9799999999996</v>
      </c>
      <c r="P50" s="24">
        <v>4630.83</v>
      </c>
      <c r="Q50" s="24">
        <v>5945.98</v>
      </c>
      <c r="R50" s="25">
        <v>8639.5</v>
      </c>
      <c r="T50" s="72"/>
      <c r="U50" s="73"/>
      <c r="V50" s="7">
        <v>1</v>
      </c>
      <c r="W50" s="35">
        <f t="shared" si="11"/>
        <v>0.10775000000000001</v>
      </c>
      <c r="X50" s="35">
        <f t="shared" si="9"/>
        <v>0.10775000000000001</v>
      </c>
      <c r="Y50" s="35">
        <f t="shared" si="9"/>
        <v>0.10775000000000001</v>
      </c>
      <c r="Z50" s="35">
        <f t="shared" si="9"/>
        <v>0.10775000000000001</v>
      </c>
      <c r="AA50" s="36">
        <f t="shared" si="9"/>
        <v>0.10775000000000001</v>
      </c>
    </row>
    <row r="51" spans="2:27" ht="16.149999999999999" customHeight="1" thickTop="1" x14ac:dyDescent="0.25"/>
  </sheetData>
  <sheetProtection password="EAD1" sheet="1" objects="1" scenarios="1"/>
  <mergeCells count="98">
    <mergeCell ref="T49:T50"/>
    <mergeCell ref="U49:U50"/>
    <mergeCell ref="B47:B48"/>
    <mergeCell ref="C47:C48"/>
    <mergeCell ref="K47:K48"/>
    <mergeCell ref="L47:L48"/>
    <mergeCell ref="T47:T48"/>
    <mergeCell ref="U47:U48"/>
    <mergeCell ref="B49:B50"/>
    <mergeCell ref="C49:C50"/>
    <mergeCell ref="K49:K50"/>
    <mergeCell ref="L49:L50"/>
    <mergeCell ref="T43:T46"/>
    <mergeCell ref="U43:U46"/>
    <mergeCell ref="B39:B42"/>
    <mergeCell ref="C39:C42"/>
    <mergeCell ref="K39:K42"/>
    <mergeCell ref="L39:L42"/>
    <mergeCell ref="T39:T42"/>
    <mergeCell ref="U39:U42"/>
    <mergeCell ref="B43:B46"/>
    <mergeCell ref="C43:C46"/>
    <mergeCell ref="K43:K46"/>
    <mergeCell ref="L43:L46"/>
    <mergeCell ref="B37:C37"/>
    <mergeCell ref="K37:L37"/>
    <mergeCell ref="T37:U37"/>
    <mergeCell ref="G35:I35"/>
    <mergeCell ref="B35:D35"/>
    <mergeCell ref="B36:I36"/>
    <mergeCell ref="K36:R36"/>
    <mergeCell ref="T36:AA36"/>
    <mergeCell ref="T33:T34"/>
    <mergeCell ref="U33:U34"/>
    <mergeCell ref="B31:B32"/>
    <mergeCell ref="C31:C32"/>
    <mergeCell ref="K31:K32"/>
    <mergeCell ref="L31:L32"/>
    <mergeCell ref="T31:T32"/>
    <mergeCell ref="U31:U32"/>
    <mergeCell ref="B33:B34"/>
    <mergeCell ref="C33:C34"/>
    <mergeCell ref="K33:K34"/>
    <mergeCell ref="L33:L34"/>
    <mergeCell ref="U23:U26"/>
    <mergeCell ref="B27:B30"/>
    <mergeCell ref="C27:C30"/>
    <mergeCell ref="B21:C21"/>
    <mergeCell ref="K21:L21"/>
    <mergeCell ref="T21:U21"/>
    <mergeCell ref="B23:B26"/>
    <mergeCell ref="C23:C26"/>
    <mergeCell ref="K23:K26"/>
    <mergeCell ref="L23:L26"/>
    <mergeCell ref="T23:T26"/>
    <mergeCell ref="K27:K30"/>
    <mergeCell ref="L27:L30"/>
    <mergeCell ref="T27:T30"/>
    <mergeCell ref="U27:U30"/>
    <mergeCell ref="G19:I19"/>
    <mergeCell ref="B19:D19"/>
    <mergeCell ref="B20:I20"/>
    <mergeCell ref="K20:R20"/>
    <mergeCell ref="T20:AA20"/>
    <mergeCell ref="U15:U16"/>
    <mergeCell ref="B17:B18"/>
    <mergeCell ref="C17:C18"/>
    <mergeCell ref="K17:K18"/>
    <mergeCell ref="L17:L18"/>
    <mergeCell ref="U17:U18"/>
    <mergeCell ref="T17:T18"/>
    <mergeCell ref="B15:B16"/>
    <mergeCell ref="C15:C16"/>
    <mergeCell ref="K15:K16"/>
    <mergeCell ref="L15:L16"/>
    <mergeCell ref="T15:T16"/>
    <mergeCell ref="U11:U14"/>
    <mergeCell ref="B5:C5"/>
    <mergeCell ref="K5:L5"/>
    <mergeCell ref="T5:U5"/>
    <mergeCell ref="B7:B10"/>
    <mergeCell ref="C7:C10"/>
    <mergeCell ref="K7:K10"/>
    <mergeCell ref="L7:L10"/>
    <mergeCell ref="T7:T10"/>
    <mergeCell ref="U7:U10"/>
    <mergeCell ref="B11:B14"/>
    <mergeCell ref="C11:C14"/>
    <mergeCell ref="K11:K14"/>
    <mergeCell ref="L11:L14"/>
    <mergeCell ref="T11:T14"/>
    <mergeCell ref="B2:R2"/>
    <mergeCell ref="T2:AA2"/>
    <mergeCell ref="B3:D3"/>
    <mergeCell ref="B4:I4"/>
    <mergeCell ref="K4:R4"/>
    <mergeCell ref="T4:AA4"/>
    <mergeCell ref="G3:I3"/>
  </mergeCells>
  <phoneticPr fontId="18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="68" zoomScaleNormal="68" workbookViewId="0"/>
  </sheetViews>
  <sheetFormatPr defaultRowHeight="15" x14ac:dyDescent="0.25"/>
  <cols>
    <col min="1" max="1" width="11.5703125" bestFit="1" customWidth="1"/>
    <col min="2" max="2" width="15.42578125" bestFit="1" customWidth="1"/>
    <col min="3" max="3" width="10.28515625" customWidth="1"/>
    <col min="4" max="4" width="6.28515625" bestFit="1" customWidth="1"/>
    <col min="5" max="5" width="11.5703125" bestFit="1" customWidth="1"/>
    <col min="6" max="9" width="12.85546875" bestFit="1" customWidth="1"/>
    <col min="10" max="10" width="1.140625" customWidth="1"/>
    <col min="11" max="11" width="17.140625" bestFit="1" customWidth="1"/>
    <col min="12" max="12" width="12.28515625" bestFit="1" customWidth="1"/>
    <col min="13" max="13" width="6.28515625" bestFit="1" customWidth="1"/>
    <col min="14" max="16" width="11.5703125" bestFit="1" customWidth="1"/>
    <col min="17" max="18" width="12.85546875" bestFit="1" customWidth="1"/>
    <col min="19" max="19" width="1.28515625" customWidth="1"/>
    <col min="20" max="20" width="16.5703125" customWidth="1"/>
    <col min="21" max="21" width="10.28515625" bestFit="1" customWidth="1"/>
    <col min="22" max="22" width="6" bestFit="1" customWidth="1"/>
    <col min="23" max="24" width="7.28515625" bestFit="1" customWidth="1"/>
    <col min="25" max="25" width="7.85546875" bestFit="1" customWidth="1"/>
    <col min="26" max="26" width="7.28515625" bestFit="1" customWidth="1"/>
    <col min="27" max="27" width="7.42578125" customWidth="1"/>
    <col min="28" max="28" width="1.28515625" customWidth="1"/>
    <col min="29" max="29" width="15.42578125" bestFit="1" customWidth="1"/>
    <col min="30" max="30" width="10.28515625" bestFit="1" customWidth="1"/>
    <col min="31" max="31" width="6.140625" bestFit="1" customWidth="1"/>
    <col min="32" max="33" width="7.7109375" bestFit="1" customWidth="1"/>
    <col min="34" max="34" width="8.140625" bestFit="1" customWidth="1"/>
    <col min="35" max="36" width="7.7109375" bestFit="1" customWidth="1"/>
    <col min="37" max="37" width="2" customWidth="1"/>
  </cols>
  <sheetData>
    <row r="1" spans="1:36" ht="8.4499999999999993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36" ht="20.25" x14ac:dyDescent="0.3">
      <c r="B2" s="78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T2" s="77" t="s">
        <v>32</v>
      </c>
      <c r="U2" s="77"/>
      <c r="V2" s="77"/>
      <c r="W2" s="77"/>
      <c r="X2" s="77"/>
      <c r="Y2" s="77"/>
      <c r="Z2" s="77"/>
      <c r="AA2" s="77"/>
      <c r="AC2" s="77" t="s">
        <v>33</v>
      </c>
      <c r="AD2" s="77"/>
      <c r="AE2" s="77"/>
      <c r="AF2" s="77"/>
      <c r="AG2" s="77"/>
      <c r="AH2" s="77"/>
      <c r="AI2" s="77"/>
      <c r="AJ2" s="77"/>
    </row>
    <row r="3" spans="1:36" ht="16.149999999999999" customHeight="1" thickBot="1" x14ac:dyDescent="0.25">
      <c r="B3" s="79" t="s">
        <v>22</v>
      </c>
      <c r="C3" s="79"/>
      <c r="D3" s="79"/>
      <c r="E3" s="46" t="s">
        <v>20</v>
      </c>
      <c r="F3" s="47">
        <v>0.05</v>
      </c>
      <c r="G3" s="47">
        <v>0.1</v>
      </c>
      <c r="H3" s="47">
        <v>0.25</v>
      </c>
      <c r="I3" s="47">
        <v>0.57499999999999996</v>
      </c>
    </row>
    <row r="4" spans="1:36" ht="16.149999999999999" customHeight="1" thickTop="1" thickBot="1" x14ac:dyDescent="0.25">
      <c r="B4" s="57" t="s">
        <v>36</v>
      </c>
      <c r="C4" s="58"/>
      <c r="D4" s="58"/>
      <c r="E4" s="58"/>
      <c r="F4" s="58"/>
      <c r="G4" s="58"/>
      <c r="H4" s="58"/>
      <c r="I4" s="59"/>
      <c r="J4" s="1"/>
      <c r="K4" s="60" t="s">
        <v>42</v>
      </c>
      <c r="L4" s="61"/>
      <c r="M4" s="62"/>
      <c r="N4" s="62"/>
      <c r="O4" s="62"/>
      <c r="P4" s="62"/>
      <c r="Q4" s="62"/>
      <c r="R4" s="63"/>
      <c r="T4" s="60" t="s">
        <v>36</v>
      </c>
      <c r="U4" s="61"/>
      <c r="V4" s="62"/>
      <c r="W4" s="62"/>
      <c r="X4" s="62"/>
      <c r="Y4" s="62"/>
      <c r="Z4" s="62"/>
      <c r="AA4" s="63"/>
      <c r="AC4" s="60" t="s">
        <v>36</v>
      </c>
      <c r="AD4" s="61"/>
      <c r="AE4" s="62"/>
      <c r="AF4" s="62"/>
      <c r="AG4" s="62"/>
      <c r="AH4" s="62"/>
      <c r="AI4" s="62"/>
      <c r="AJ4" s="63"/>
    </row>
    <row r="5" spans="1:36" ht="16.149999999999999" customHeight="1" x14ac:dyDescent="0.25">
      <c r="A5" s="48" t="s">
        <v>71</v>
      </c>
      <c r="B5" s="64" t="s">
        <v>1</v>
      </c>
      <c r="C5" s="6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5" t="s">
        <v>7</v>
      </c>
      <c r="J5" s="1"/>
      <c r="K5" s="66" t="s">
        <v>1</v>
      </c>
      <c r="L5" s="67"/>
      <c r="M5" s="28" t="s">
        <v>2</v>
      </c>
      <c r="N5" s="29" t="s">
        <v>3</v>
      </c>
      <c r="O5" s="29" t="s">
        <v>4</v>
      </c>
      <c r="P5" s="29" t="s">
        <v>5</v>
      </c>
      <c r="Q5" s="29" t="s">
        <v>6</v>
      </c>
      <c r="R5" s="30" t="s">
        <v>7</v>
      </c>
      <c r="T5" s="66" t="s">
        <v>1</v>
      </c>
      <c r="U5" s="67"/>
      <c r="V5" s="28" t="s">
        <v>2</v>
      </c>
      <c r="W5" s="29" t="s">
        <v>3</v>
      </c>
      <c r="X5" s="29" t="s">
        <v>4</v>
      </c>
      <c r="Y5" s="29" t="s">
        <v>5</v>
      </c>
      <c r="Z5" s="29" t="s">
        <v>6</v>
      </c>
      <c r="AA5" s="30" t="s">
        <v>7</v>
      </c>
      <c r="AC5" s="66" t="s">
        <v>1</v>
      </c>
      <c r="AD5" s="67"/>
      <c r="AE5" s="28" t="s">
        <v>2</v>
      </c>
      <c r="AF5" s="29" t="s">
        <v>3</v>
      </c>
      <c r="AG5" s="29" t="s">
        <v>4</v>
      </c>
      <c r="AH5" s="29" t="s">
        <v>5</v>
      </c>
      <c r="AI5" s="29" t="s">
        <v>6</v>
      </c>
      <c r="AJ5" s="30" t="s">
        <v>7</v>
      </c>
    </row>
    <row r="6" spans="1:36" ht="16.149999999999999" customHeight="1" x14ac:dyDescent="0.2">
      <c r="A6" s="49">
        <v>6.4681662151858665E-2</v>
      </c>
      <c r="B6" s="6" t="s">
        <v>8</v>
      </c>
      <c r="C6" s="15" t="s">
        <v>19</v>
      </c>
      <c r="D6" s="4">
        <v>1</v>
      </c>
      <c r="E6" s="27">
        <v>3821.1010496422787</v>
      </c>
      <c r="F6" s="27">
        <v>4056.7493168743927</v>
      </c>
      <c r="G6" s="27">
        <v>4402.5891691065062</v>
      </c>
      <c r="H6" s="27">
        <v>5088.5236458028485</v>
      </c>
      <c r="I6" s="10">
        <v>6230.0435228115884</v>
      </c>
      <c r="J6" s="1"/>
      <c r="K6" s="6" t="s">
        <v>8</v>
      </c>
      <c r="L6" s="15" t="s">
        <v>19</v>
      </c>
      <c r="M6" s="4">
        <v>1</v>
      </c>
      <c r="N6" s="27">
        <v>3344.4412575000001</v>
      </c>
      <c r="O6" s="27">
        <v>3578.5531424999999</v>
      </c>
      <c r="P6" s="27">
        <v>3977.952405</v>
      </c>
      <c r="Q6" s="27">
        <v>4648.7725725</v>
      </c>
      <c r="R6" s="22">
        <v>5585.2090349999999</v>
      </c>
      <c r="T6" s="6" t="s">
        <v>8</v>
      </c>
      <c r="U6" s="15" t="s">
        <v>19</v>
      </c>
      <c r="V6" s="4">
        <v>1</v>
      </c>
      <c r="W6" s="31">
        <f t="shared" ref="W6:W18" si="0">E6/N6-1</f>
        <v>0.14252299724904893</v>
      </c>
      <c r="X6" s="31">
        <f t="shared" ref="X6:X18" si="1">F6/O6-1</f>
        <v>0.13362835630277159</v>
      </c>
      <c r="Y6" s="31">
        <f t="shared" ref="Y6:Y18" si="2">G6/P6-1</f>
        <v>0.10674757283992853</v>
      </c>
      <c r="Z6" s="31">
        <f t="shared" ref="Z6:Z18" si="3">H6/Q6-1</f>
        <v>9.4595092886284426E-2</v>
      </c>
      <c r="AA6" s="32">
        <f t="shared" ref="AA6:AA18" si="4">I6/R6-1</f>
        <v>0.11545395772489453</v>
      </c>
      <c r="AC6" s="6" t="s">
        <v>8</v>
      </c>
      <c r="AD6" s="15" t="s">
        <v>19</v>
      </c>
      <c r="AE6" s="4">
        <v>1</v>
      </c>
      <c r="AF6" s="31">
        <f>E6/(N6/(1.055*1.05))-1</f>
        <v>0.26562985020263397</v>
      </c>
      <c r="AG6" s="31">
        <f t="shared" ref="AG6:AJ18" si="5">F6/(O6/(1.055*1.05))-1</f>
        <v>0.25577681169439526</v>
      </c>
      <c r="AH6" s="31">
        <f t="shared" si="5"/>
        <v>0.22599962381343075</v>
      </c>
      <c r="AI6" s="31">
        <f t="shared" si="5"/>
        <v>0.21253771414478151</v>
      </c>
      <c r="AJ6" s="32">
        <f t="shared" si="5"/>
        <v>0.23564412166975202</v>
      </c>
    </row>
    <row r="7" spans="1:36" ht="16.149999999999999" customHeight="1" x14ac:dyDescent="0.25">
      <c r="A7" s="49">
        <v>2.8224437482627929E-2</v>
      </c>
      <c r="B7" s="68" t="s">
        <v>9</v>
      </c>
      <c r="C7" s="69" t="s">
        <v>15</v>
      </c>
      <c r="D7" s="4">
        <v>4</v>
      </c>
      <c r="E7" s="26">
        <v>3588.9610814929802</v>
      </c>
      <c r="F7" s="26">
        <v>3816.806733067629</v>
      </c>
      <c r="G7" s="26">
        <v>4149.2756796422782</v>
      </c>
      <c r="H7" s="26">
        <v>4619.5486043662249</v>
      </c>
      <c r="I7" s="10">
        <v>5569.9810921014441</v>
      </c>
      <c r="J7" s="1"/>
      <c r="K7" s="68" t="s">
        <v>9</v>
      </c>
      <c r="L7" s="69" t="s">
        <v>15</v>
      </c>
      <c r="M7" s="4">
        <v>4</v>
      </c>
      <c r="N7" s="26">
        <v>3213.2504249999997</v>
      </c>
      <c r="O7" s="26">
        <v>3446.5093425</v>
      </c>
      <c r="P7" s="26">
        <v>3836.7032025000003</v>
      </c>
      <c r="Q7" s="26">
        <v>4216.5839100000003</v>
      </c>
      <c r="R7" s="22">
        <v>4936.9205025000001</v>
      </c>
      <c r="T7" s="68" t="s">
        <v>9</v>
      </c>
      <c r="U7" s="69" t="s">
        <v>15</v>
      </c>
      <c r="V7" s="4">
        <v>4</v>
      </c>
      <c r="W7" s="33">
        <f t="shared" si="0"/>
        <v>0.11692542030644271</v>
      </c>
      <c r="X7" s="33">
        <f t="shared" si="1"/>
        <v>0.10744128443273726</v>
      </c>
      <c r="Y7" s="33">
        <f t="shared" si="2"/>
        <v>8.1469027090395052E-2</v>
      </c>
      <c r="Z7" s="33">
        <f t="shared" si="3"/>
        <v>9.5566625250966375E-2</v>
      </c>
      <c r="AA7" s="32">
        <f t="shared" si="4"/>
        <v>0.12822985285683042</v>
      </c>
      <c r="AC7" s="68" t="s">
        <v>9</v>
      </c>
      <c r="AD7" s="69" t="s">
        <v>15</v>
      </c>
      <c r="AE7" s="4">
        <v>4</v>
      </c>
      <c r="AF7" s="33">
        <f t="shared" ref="AF7:AF18" si="6">E7/(N7/(1.055*1.05))-1</f>
        <v>0.23727413434446176</v>
      </c>
      <c r="AG7" s="33">
        <f t="shared" si="5"/>
        <v>0.22676808283036487</v>
      </c>
      <c r="AH7" s="33">
        <f t="shared" si="5"/>
        <v>0.1979973147593852</v>
      </c>
      <c r="AI7" s="33">
        <f t="shared" si="5"/>
        <v>0.21361392912175803</v>
      </c>
      <c r="AJ7" s="32">
        <f t="shared" si="5"/>
        <v>0.24979661950215393</v>
      </c>
    </row>
    <row r="8" spans="1:36" ht="16.149999999999999" customHeight="1" x14ac:dyDescent="0.25">
      <c r="A8" s="49">
        <v>2.8142509208899602E-2</v>
      </c>
      <c r="B8" s="68"/>
      <c r="C8" s="70"/>
      <c r="D8" s="4">
        <v>3</v>
      </c>
      <c r="E8" s="26">
        <v>3490.4452283586352</v>
      </c>
      <c r="F8" s="26">
        <v>3712.0080935265669</v>
      </c>
      <c r="G8" s="26">
        <v>4040.8233136944987</v>
      </c>
      <c r="H8" s="26">
        <v>4487.6396391982944</v>
      </c>
      <c r="I8" s="10">
        <v>5406.0000102898503</v>
      </c>
      <c r="J8" s="1"/>
      <c r="K8" s="68"/>
      <c r="L8" s="70"/>
      <c r="M8" s="4">
        <v>3</v>
      </c>
      <c r="N8" s="26">
        <v>3148.9455375000002</v>
      </c>
      <c r="O8" s="26">
        <v>3376.95372</v>
      </c>
      <c r="P8" s="26">
        <v>3765.8404350000001</v>
      </c>
      <c r="Q8" s="26">
        <v>4123.0565775000005</v>
      </c>
      <c r="R8" s="22">
        <v>4822.4123850000005</v>
      </c>
      <c r="T8" s="68"/>
      <c r="U8" s="70"/>
      <c r="V8" s="4">
        <v>3</v>
      </c>
      <c r="W8" s="33">
        <f t="shared" si="0"/>
        <v>0.1084489035430436</v>
      </c>
      <c r="X8" s="33">
        <f t="shared" si="1"/>
        <v>9.921793465578399E-2</v>
      </c>
      <c r="Y8" s="33">
        <f t="shared" si="2"/>
        <v>7.3020321344151373E-2</v>
      </c>
      <c r="Z8" s="33">
        <f t="shared" si="3"/>
        <v>8.8425432648163493E-2</v>
      </c>
      <c r="AA8" s="32">
        <f t="shared" si="4"/>
        <v>0.12101570307530829</v>
      </c>
      <c r="AC8" s="68"/>
      <c r="AD8" s="70"/>
      <c r="AE8" s="4">
        <v>3</v>
      </c>
      <c r="AF8" s="33">
        <f t="shared" si="6"/>
        <v>0.22788427289980651</v>
      </c>
      <c r="AG8" s="33">
        <f t="shared" si="5"/>
        <v>0.21765866711494475</v>
      </c>
      <c r="AH8" s="33">
        <f t="shared" si="5"/>
        <v>0.18863826096898362</v>
      </c>
      <c r="AI8" s="33">
        <f t="shared" si="5"/>
        <v>0.20570327301600311</v>
      </c>
      <c r="AJ8" s="32">
        <f t="shared" si="5"/>
        <v>0.24180514508167295</v>
      </c>
    </row>
    <row r="9" spans="1:36" ht="16.149999999999999" customHeight="1" x14ac:dyDescent="0.25">
      <c r="A9" s="49">
        <v>2.8058488652147107E-2</v>
      </c>
      <c r="B9" s="68"/>
      <c r="C9" s="70"/>
      <c r="D9" s="4">
        <v>2</v>
      </c>
      <c r="E9" s="26">
        <v>3394.9041082294566</v>
      </c>
      <c r="F9" s="26">
        <v>3610.4019733909295</v>
      </c>
      <c r="G9" s="26">
        <v>3930.006183552402</v>
      </c>
      <c r="H9" s="26">
        <v>4359.8017240368208</v>
      </c>
      <c r="I9" s="10">
        <v>5247.1991125863942</v>
      </c>
      <c r="J9" s="1"/>
      <c r="K9" s="68"/>
      <c r="L9" s="70"/>
      <c r="M9" s="4">
        <v>2</v>
      </c>
      <c r="N9" s="26">
        <v>3085.8924075</v>
      </c>
      <c r="O9" s="26">
        <v>3308.8160174999998</v>
      </c>
      <c r="P9" s="26">
        <v>3687.8991449999999</v>
      </c>
      <c r="Q9" s="26">
        <v>4031.6228925</v>
      </c>
      <c r="R9" s="22">
        <v>4710.6182550000003</v>
      </c>
      <c r="T9" s="68"/>
      <c r="U9" s="70"/>
      <c r="V9" s="4">
        <v>2</v>
      </c>
      <c r="W9" s="33">
        <f t="shared" si="0"/>
        <v>0.10013690042414636</v>
      </c>
      <c r="X9" s="33">
        <f t="shared" si="1"/>
        <v>9.1146184706514699E-2</v>
      </c>
      <c r="Y9" s="33">
        <f t="shared" si="2"/>
        <v>6.5649040017986326E-2</v>
      </c>
      <c r="Z9" s="33">
        <f t="shared" si="3"/>
        <v>8.1401172750390272E-2</v>
      </c>
      <c r="AA9" s="32">
        <f t="shared" si="4"/>
        <v>0.1139087967947412</v>
      </c>
      <c r="AC9" s="68"/>
      <c r="AD9" s="70"/>
      <c r="AE9" s="4">
        <v>2</v>
      </c>
      <c r="AF9" s="33">
        <f t="shared" si="6"/>
        <v>0.21867665144484816</v>
      </c>
      <c r="AG9" s="33">
        <f t="shared" si="5"/>
        <v>0.20871718610864187</v>
      </c>
      <c r="AH9" s="33">
        <f t="shared" si="5"/>
        <v>0.18047272407992421</v>
      </c>
      <c r="AI9" s="33">
        <f t="shared" si="5"/>
        <v>0.19792214911424488</v>
      </c>
      <c r="AJ9" s="32">
        <f t="shared" si="5"/>
        <v>0.23393246964937475</v>
      </c>
    </row>
    <row r="10" spans="1:36" ht="16.149999999999999" customHeight="1" x14ac:dyDescent="0.25">
      <c r="A10" s="49">
        <v>0.15118399355076728</v>
      </c>
      <c r="B10" s="68"/>
      <c r="C10" s="71"/>
      <c r="D10" s="4">
        <v>1</v>
      </c>
      <c r="E10" s="26">
        <v>3302.2480196437082</v>
      </c>
      <c r="F10" s="26">
        <v>3511.8724003758934</v>
      </c>
      <c r="G10" s="26">
        <v>3826.3933211080789</v>
      </c>
      <c r="H10" s="26">
        <v>4235.9245783046354</v>
      </c>
      <c r="I10" s="10">
        <v>5093.4118255638405</v>
      </c>
      <c r="J10" s="1"/>
      <c r="K10" s="68"/>
      <c r="L10" s="71"/>
      <c r="M10" s="4">
        <v>1</v>
      </c>
      <c r="N10" s="26">
        <v>3024.0799574999996</v>
      </c>
      <c r="O10" s="26">
        <v>3242.0519249999998</v>
      </c>
      <c r="P10" s="26">
        <v>3617.3687025000004</v>
      </c>
      <c r="Q10" s="26">
        <v>3942.2717775000001</v>
      </c>
      <c r="R10" s="22">
        <v>4601.4827249999998</v>
      </c>
      <c r="T10" s="68"/>
      <c r="U10" s="71"/>
      <c r="V10" s="4">
        <v>1</v>
      </c>
      <c r="W10" s="33">
        <f t="shared" si="0"/>
        <v>9.1984360881009808E-2</v>
      </c>
      <c r="X10" s="33">
        <f t="shared" si="1"/>
        <v>8.3225217121065675E-2</v>
      </c>
      <c r="Y10" s="33">
        <f t="shared" si="2"/>
        <v>5.7783608970691791E-2</v>
      </c>
      <c r="Z10" s="33">
        <f t="shared" si="3"/>
        <v>7.4488218311233645E-2</v>
      </c>
      <c r="AA10" s="32">
        <f t="shared" si="4"/>
        <v>0.10690664943522976</v>
      </c>
      <c r="AC10" s="68"/>
      <c r="AD10" s="71"/>
      <c r="AE10" s="4">
        <v>1</v>
      </c>
      <c r="AF10" s="33">
        <f t="shared" si="6"/>
        <v>0.2096456757659384</v>
      </c>
      <c r="AG10" s="33">
        <f t="shared" si="5"/>
        <v>0.1999427342658604</v>
      </c>
      <c r="AH10" s="33">
        <f t="shared" si="5"/>
        <v>0.17175979283728382</v>
      </c>
      <c r="AI10" s="33">
        <f t="shared" si="5"/>
        <v>0.19026432383426917</v>
      </c>
      <c r="AJ10" s="32">
        <f t="shared" si="5"/>
        <v>0.2261758409118757</v>
      </c>
    </row>
    <row r="11" spans="1:36" ht="16.149999999999999" customHeight="1" x14ac:dyDescent="0.25">
      <c r="A11" s="49">
        <v>2.0558930788143748E-2</v>
      </c>
      <c r="B11" s="68" t="s">
        <v>10</v>
      </c>
      <c r="C11" s="69" t="s">
        <v>16</v>
      </c>
      <c r="D11" s="4">
        <v>4</v>
      </c>
      <c r="E11" s="8">
        <v>2868.5666567149665</v>
      </c>
      <c r="F11" s="9">
        <v>3058.4388853007149</v>
      </c>
      <c r="G11" s="9">
        <v>3141.3541588864632</v>
      </c>
      <c r="H11" s="9">
        <v>3596.6731996437084</v>
      </c>
      <c r="I11" s="10">
        <v>4269.139585451072</v>
      </c>
      <c r="J11" s="1"/>
      <c r="K11" s="68" t="s">
        <v>10</v>
      </c>
      <c r="L11" s="69" t="s">
        <v>16</v>
      </c>
      <c r="M11" s="4">
        <v>4</v>
      </c>
      <c r="N11" s="23">
        <v>2759.4163275000001</v>
      </c>
      <c r="O11" s="23">
        <v>2967.0529874999997</v>
      </c>
      <c r="P11" s="23">
        <v>3014.2542149999999</v>
      </c>
      <c r="Q11" s="23">
        <v>3465.7177275000004</v>
      </c>
      <c r="R11" s="22">
        <v>3972.8013674999997</v>
      </c>
      <c r="T11" s="68" t="s">
        <v>10</v>
      </c>
      <c r="U11" s="69" t="s">
        <v>16</v>
      </c>
      <c r="V11" s="4">
        <v>4</v>
      </c>
      <c r="W11" s="34">
        <f t="shared" si="0"/>
        <v>3.9555585769058377E-2</v>
      </c>
      <c r="X11" s="34">
        <f t="shared" si="1"/>
        <v>3.080022439293062E-2</v>
      </c>
      <c r="Y11" s="34">
        <f t="shared" si="2"/>
        <v>4.2166298799208413E-2</v>
      </c>
      <c r="Z11" s="34">
        <f t="shared" si="3"/>
        <v>3.7785960208067237E-2</v>
      </c>
      <c r="AA11" s="32">
        <f t="shared" si="4"/>
        <v>7.4591752906476572E-2</v>
      </c>
      <c r="AC11" s="68" t="s">
        <v>10</v>
      </c>
      <c r="AD11" s="69" t="s">
        <v>16</v>
      </c>
      <c r="AE11" s="4">
        <v>4</v>
      </c>
      <c r="AF11" s="34">
        <f t="shared" si="6"/>
        <v>0.15156770013567433</v>
      </c>
      <c r="AG11" s="34">
        <f t="shared" si="5"/>
        <v>0.14186894857126897</v>
      </c>
      <c r="AH11" s="34">
        <f t="shared" si="5"/>
        <v>0.15445971749482301</v>
      </c>
      <c r="AI11" s="34">
        <f t="shared" si="5"/>
        <v>0.14960739742048657</v>
      </c>
      <c r="AJ11" s="32">
        <f t="shared" si="5"/>
        <v>0.19037901428214932</v>
      </c>
    </row>
    <row r="12" spans="1:36" ht="16.149999999999999" customHeight="1" x14ac:dyDescent="0.25">
      <c r="A12" s="49">
        <v>2.0360625674420207E-2</v>
      </c>
      <c r="B12" s="68"/>
      <c r="C12" s="70"/>
      <c r="D12" s="4">
        <v>3</v>
      </c>
      <c r="E12" s="8">
        <v>2810.7800247259293</v>
      </c>
      <c r="F12" s="9">
        <v>2989.6120972122258</v>
      </c>
      <c r="G12" s="9">
        <v>3072.5573296985222</v>
      </c>
      <c r="H12" s="9">
        <v>3498.1899271574116</v>
      </c>
      <c r="I12" s="10">
        <v>4135.6762908183391</v>
      </c>
      <c r="J12" s="1"/>
      <c r="K12" s="68"/>
      <c r="L12" s="70"/>
      <c r="M12" s="4">
        <v>3</v>
      </c>
      <c r="N12" s="23">
        <v>2732.0992124999998</v>
      </c>
      <c r="O12" s="23">
        <v>2926.1437799999999</v>
      </c>
      <c r="P12" s="23">
        <v>2976.3580874999998</v>
      </c>
      <c r="Q12" s="23">
        <v>3392.1963599999999</v>
      </c>
      <c r="R12" s="22">
        <v>3866.1028875000002</v>
      </c>
      <c r="T12" s="68"/>
      <c r="U12" s="70"/>
      <c r="V12" s="4">
        <v>3</v>
      </c>
      <c r="W12" s="34">
        <f t="shared" si="0"/>
        <v>2.879866582660906E-2</v>
      </c>
      <c r="X12" s="34">
        <f t="shared" si="1"/>
        <v>2.1690088383909067E-2</v>
      </c>
      <c r="Y12" s="34">
        <f t="shared" si="2"/>
        <v>3.232112513697083E-2</v>
      </c>
      <c r="Z12" s="34">
        <f t="shared" si="3"/>
        <v>3.1246294703709765E-2</v>
      </c>
      <c r="AA12" s="32">
        <f t="shared" si="4"/>
        <v>6.9727426083235233E-2</v>
      </c>
      <c r="AC12" s="68"/>
      <c r="AD12" s="70"/>
      <c r="AE12" s="4">
        <v>3</v>
      </c>
      <c r="AF12" s="34">
        <f t="shared" si="6"/>
        <v>0.13965172206942622</v>
      </c>
      <c r="AG12" s="34">
        <f t="shared" si="5"/>
        <v>0.13177719540727528</v>
      </c>
      <c r="AH12" s="34">
        <f t="shared" si="5"/>
        <v>0.14355372637047936</v>
      </c>
      <c r="AI12" s="34">
        <f t="shared" si="5"/>
        <v>0.14236308295803468</v>
      </c>
      <c r="AJ12" s="32">
        <f t="shared" si="5"/>
        <v>0.18499055624370397</v>
      </c>
    </row>
    <row r="13" spans="1:36" ht="16.149999999999999" customHeight="1" x14ac:dyDescent="0.25">
      <c r="A13" s="49">
        <v>4.0075284552464785E-2</v>
      </c>
      <c r="B13" s="68"/>
      <c r="C13" s="70"/>
      <c r="D13" s="4">
        <v>2</v>
      </c>
      <c r="E13" s="8">
        <v>2754.6927566595473</v>
      </c>
      <c r="F13" s="9">
        <v>2926.4231342425246</v>
      </c>
      <c r="G13" s="9">
        <v>3003.5073518255022</v>
      </c>
      <c r="H13" s="9">
        <v>3403.7952695744343</v>
      </c>
      <c r="I13" s="10">
        <v>4046.0328063637871</v>
      </c>
      <c r="J13" s="1"/>
      <c r="K13" s="68"/>
      <c r="L13" s="70"/>
      <c r="M13" s="4">
        <v>2</v>
      </c>
      <c r="N13" s="23">
        <v>2705.0479574999999</v>
      </c>
      <c r="O13" s="23">
        <v>2891.2939649999998</v>
      </c>
      <c r="P13" s="23">
        <v>2935.5707325000003</v>
      </c>
      <c r="Q13" s="23">
        <v>3321.9539325000001</v>
      </c>
      <c r="R13" s="22">
        <v>3821.5381050000001</v>
      </c>
      <c r="T13" s="68"/>
      <c r="U13" s="70"/>
      <c r="V13" s="4">
        <v>2</v>
      </c>
      <c r="W13" s="34">
        <f t="shared" si="0"/>
        <v>1.8352650281819427E-2</v>
      </c>
      <c r="X13" s="34">
        <f t="shared" si="1"/>
        <v>1.2149981865481108E-2</v>
      </c>
      <c r="Y13" s="34">
        <f t="shared" si="2"/>
        <v>2.3142559153274345E-2</v>
      </c>
      <c r="Z13" s="34">
        <f t="shared" si="3"/>
        <v>2.4636505724461744E-2</v>
      </c>
      <c r="AA13" s="32">
        <f t="shared" si="4"/>
        <v>5.8744593196667028E-2</v>
      </c>
      <c r="AC13" s="68"/>
      <c r="AD13" s="70"/>
      <c r="AE13" s="4">
        <v>2</v>
      </c>
      <c r="AF13" s="34">
        <f t="shared" si="6"/>
        <v>0.1280801483496854</v>
      </c>
      <c r="AG13" s="34">
        <f t="shared" si="5"/>
        <v>0.1212091424114865</v>
      </c>
      <c r="AH13" s="34">
        <f t="shared" si="5"/>
        <v>0.13338616990203955</v>
      </c>
      <c r="AI13" s="34">
        <f t="shared" si="5"/>
        <v>0.13504108921627256</v>
      </c>
      <c r="AJ13" s="32">
        <f t="shared" si="5"/>
        <v>0.17282432311360796</v>
      </c>
    </row>
    <row r="14" spans="1:36" ht="16.149999999999999" customHeight="1" x14ac:dyDescent="0.25">
      <c r="A14" s="49">
        <v>6.3571159224240947E-2</v>
      </c>
      <c r="B14" s="68"/>
      <c r="C14" s="71"/>
      <c r="D14" s="4">
        <v>1</v>
      </c>
      <c r="E14" s="8">
        <v>2648.5513092880265</v>
      </c>
      <c r="F14" s="9">
        <v>2765.9596310024276</v>
      </c>
      <c r="G14" s="9">
        <v>2886.0634777168293</v>
      </c>
      <c r="H14" s="9">
        <v>3276.5279728600331</v>
      </c>
      <c r="I14" s="10">
        <v>3910.9061265036416</v>
      </c>
      <c r="J14" s="1"/>
      <c r="K14" s="68"/>
      <c r="L14" s="71"/>
      <c r="M14" s="4">
        <v>1</v>
      </c>
      <c r="N14" s="23">
        <v>2600.7200625</v>
      </c>
      <c r="O14" s="23">
        <v>2708.2272000000003</v>
      </c>
      <c r="P14" s="23">
        <v>2819.7776250000002</v>
      </c>
      <c r="Q14" s="23">
        <v>3199.6583324999997</v>
      </c>
      <c r="R14" s="22">
        <v>3705.2908200000002</v>
      </c>
      <c r="T14" s="68"/>
      <c r="U14" s="71"/>
      <c r="V14" s="4">
        <v>1</v>
      </c>
      <c r="W14" s="34">
        <f t="shared" si="0"/>
        <v>1.8391539896088549E-2</v>
      </c>
      <c r="X14" s="34">
        <f t="shared" si="1"/>
        <v>2.1317425289291592E-2</v>
      </c>
      <c r="Y14" s="34">
        <f t="shared" si="2"/>
        <v>2.3507475245261311E-2</v>
      </c>
      <c r="Z14" s="34">
        <f t="shared" si="3"/>
        <v>2.4024327716257288E-2</v>
      </c>
      <c r="AA14" s="32">
        <f t="shared" si="4"/>
        <v>5.5492353095145663E-2</v>
      </c>
      <c r="AC14" s="68"/>
      <c r="AD14" s="71"/>
      <c r="AE14" s="4">
        <v>1</v>
      </c>
      <c r="AF14" s="34">
        <f t="shared" si="6"/>
        <v>0.12812322831989209</v>
      </c>
      <c r="AG14" s="34">
        <f t="shared" si="5"/>
        <v>0.13136437786421284</v>
      </c>
      <c r="AH14" s="34">
        <f t="shared" si="5"/>
        <v>0.13379040570293821</v>
      </c>
      <c r="AI14" s="34">
        <f t="shared" si="5"/>
        <v>0.13436294902768409</v>
      </c>
      <c r="AJ14" s="32">
        <f t="shared" si="5"/>
        <v>0.16922165414114754</v>
      </c>
    </row>
    <row r="15" spans="1:36" ht="16.149999999999999" customHeight="1" x14ac:dyDescent="0.25">
      <c r="A15" s="49">
        <v>2.3579168150530849E-2</v>
      </c>
      <c r="B15" s="68" t="s">
        <v>11</v>
      </c>
      <c r="C15" s="69" t="s">
        <v>17</v>
      </c>
      <c r="D15" s="4">
        <v>2</v>
      </c>
      <c r="E15" s="8">
        <v>2490.2436346805939</v>
      </c>
      <c r="F15" s="9">
        <v>2601.8483134146236</v>
      </c>
      <c r="G15" s="9">
        <v>2719.8484021486533</v>
      </c>
      <c r="H15" s="9">
        <v>3087.2893683507423</v>
      </c>
      <c r="I15" s="10">
        <v>3719.5801601219355</v>
      </c>
      <c r="J15" s="1"/>
      <c r="K15" s="68" t="s">
        <v>11</v>
      </c>
      <c r="L15" s="69" t="s">
        <v>17</v>
      </c>
      <c r="M15" s="4">
        <v>2</v>
      </c>
      <c r="N15" s="23">
        <v>2434.7901900000002</v>
      </c>
      <c r="O15" s="23">
        <v>2537.1684450000002</v>
      </c>
      <c r="P15" s="23">
        <v>2649.139815</v>
      </c>
      <c r="Q15" s="23">
        <v>3005.2149750000003</v>
      </c>
      <c r="R15" s="22">
        <v>3530.9642025000003</v>
      </c>
      <c r="T15" s="68" t="s">
        <v>11</v>
      </c>
      <c r="U15" s="69" t="s">
        <v>17</v>
      </c>
      <c r="V15" s="4">
        <v>2</v>
      </c>
      <c r="W15" s="34">
        <f t="shared" si="0"/>
        <v>2.2775451005326186E-2</v>
      </c>
      <c r="X15" s="34">
        <f t="shared" si="1"/>
        <v>2.5492934275644252E-2</v>
      </c>
      <c r="Y15" s="34">
        <f t="shared" si="2"/>
        <v>2.6691149613276677E-2</v>
      </c>
      <c r="Z15" s="34">
        <f t="shared" si="3"/>
        <v>2.731065632026608E-2</v>
      </c>
      <c r="AA15" s="32">
        <f t="shared" si="4"/>
        <v>5.3417691827176039E-2</v>
      </c>
      <c r="AC15" s="68" t="s">
        <v>11</v>
      </c>
      <c r="AD15" s="69" t="s">
        <v>17</v>
      </c>
      <c r="AE15" s="4">
        <v>2</v>
      </c>
      <c r="AF15" s="34">
        <f t="shared" si="6"/>
        <v>0.13297950585115004</v>
      </c>
      <c r="AG15" s="34">
        <f t="shared" si="5"/>
        <v>0.13598979794384491</v>
      </c>
      <c r="AH15" s="34">
        <f t="shared" si="5"/>
        <v>0.13731712098410731</v>
      </c>
      <c r="AI15" s="34">
        <f t="shared" si="5"/>
        <v>0.13800337953877473</v>
      </c>
      <c r="AJ15" s="32">
        <f t="shared" si="5"/>
        <v>0.16692344812155424</v>
      </c>
    </row>
    <row r="16" spans="1:36" ht="16.149999999999999" customHeight="1" x14ac:dyDescent="0.25">
      <c r="A16" s="49">
        <v>5.5635332429695428E-2</v>
      </c>
      <c r="B16" s="68"/>
      <c r="C16" s="71"/>
      <c r="D16" s="4">
        <v>1</v>
      </c>
      <c r="E16" s="8">
        <v>2432.8783861243751</v>
      </c>
      <c r="F16" s="9">
        <v>2542.1527996805939</v>
      </c>
      <c r="G16" s="9">
        <v>2643.7320432368124</v>
      </c>
      <c r="H16" s="9">
        <v>3018.0807839054687</v>
      </c>
      <c r="I16" s="10">
        <v>3625.0409370208909</v>
      </c>
      <c r="J16" s="1"/>
      <c r="K16" s="68"/>
      <c r="L16" s="71"/>
      <c r="M16" s="4">
        <v>1</v>
      </c>
      <c r="N16" s="23">
        <v>2410.6744724999999</v>
      </c>
      <c r="O16" s="23">
        <v>2512.6539375000002</v>
      </c>
      <c r="P16" s="23">
        <v>2603.0906474999997</v>
      </c>
      <c r="Q16" s="23">
        <v>2978.8172925000003</v>
      </c>
      <c r="R16" s="22">
        <v>3486.6985125000001</v>
      </c>
      <c r="T16" s="68"/>
      <c r="U16" s="71"/>
      <c r="V16" s="4">
        <v>1</v>
      </c>
      <c r="W16" s="34">
        <f t="shared" si="0"/>
        <v>9.2106644334057908E-3</v>
      </c>
      <c r="X16" s="34">
        <f t="shared" si="1"/>
        <v>1.1740121367427081E-2</v>
      </c>
      <c r="Y16" s="34">
        <f t="shared" si="2"/>
        <v>1.5612747015108619E-2</v>
      </c>
      <c r="Z16" s="34">
        <f t="shared" si="3"/>
        <v>1.3180899514825928E-2</v>
      </c>
      <c r="AA16" s="32">
        <f t="shared" si="4"/>
        <v>3.9677197218206839E-2</v>
      </c>
      <c r="AC16" s="68"/>
      <c r="AD16" s="71"/>
      <c r="AE16" s="4">
        <v>1</v>
      </c>
      <c r="AF16" s="34">
        <f t="shared" si="6"/>
        <v>0.11795311352610516</v>
      </c>
      <c r="AG16" s="34">
        <f t="shared" si="5"/>
        <v>0.12075511944476758</v>
      </c>
      <c r="AH16" s="34">
        <f t="shared" si="5"/>
        <v>0.12504502050598654</v>
      </c>
      <c r="AI16" s="34">
        <f t="shared" si="5"/>
        <v>0.12235114143754844</v>
      </c>
      <c r="AJ16" s="32">
        <f t="shared" si="5"/>
        <v>0.1517024152184685</v>
      </c>
    </row>
    <row r="17" spans="1:36" ht="16.149999999999999" customHeight="1" x14ac:dyDescent="0.25">
      <c r="A17" s="49">
        <v>3.056630626599266E-2</v>
      </c>
      <c r="B17" s="68" t="s">
        <v>12</v>
      </c>
      <c r="C17" s="69" t="s">
        <v>18</v>
      </c>
      <c r="D17" s="4">
        <v>2</v>
      </c>
      <c r="E17" s="8">
        <v>2304.6579736250001</v>
      </c>
      <c r="F17" s="9">
        <v>2411.2408218062501</v>
      </c>
      <c r="G17" s="9">
        <v>2504.3312749874999</v>
      </c>
      <c r="H17" s="9">
        <v>2876.0923745312502</v>
      </c>
      <c r="I17" s="10">
        <v>3470.3169852093752</v>
      </c>
      <c r="J17" s="1"/>
      <c r="K17" s="68" t="s">
        <v>12</v>
      </c>
      <c r="L17" s="69" t="s">
        <v>18</v>
      </c>
      <c r="M17" s="4">
        <v>2</v>
      </c>
      <c r="N17" s="23">
        <v>2282.9176649999999</v>
      </c>
      <c r="O17" s="23">
        <v>2384.0884725000001</v>
      </c>
      <c r="P17" s="23">
        <v>2465.0206874999999</v>
      </c>
      <c r="Q17" s="23">
        <v>2846.5519425000002</v>
      </c>
      <c r="R17" s="22">
        <v>3356.3163374999999</v>
      </c>
      <c r="T17" s="68" t="s">
        <v>12</v>
      </c>
      <c r="U17" s="69" t="s">
        <v>18</v>
      </c>
      <c r="V17" s="4">
        <v>2</v>
      </c>
      <c r="W17" s="34">
        <f t="shared" si="0"/>
        <v>9.5230366641365638E-3</v>
      </c>
      <c r="X17" s="34">
        <f t="shared" si="1"/>
        <v>1.1388985609991797E-2</v>
      </c>
      <c r="Y17" s="34">
        <f t="shared" si="2"/>
        <v>1.5947366156739307E-2</v>
      </c>
      <c r="Z17" s="34">
        <f t="shared" si="3"/>
        <v>1.0377619178558062E-2</v>
      </c>
      <c r="AA17" s="32">
        <f t="shared" si="4"/>
        <v>3.3966002082595814E-2</v>
      </c>
      <c r="AC17" s="68" t="s">
        <v>12</v>
      </c>
      <c r="AD17" s="69" t="s">
        <v>18</v>
      </c>
      <c r="AE17" s="4">
        <v>2</v>
      </c>
      <c r="AF17" s="34">
        <f t="shared" si="6"/>
        <v>0.1182991438646972</v>
      </c>
      <c r="AG17" s="34">
        <f t="shared" si="5"/>
        <v>0.1203661488094685</v>
      </c>
      <c r="AH17" s="34">
        <f t="shared" si="5"/>
        <v>0.12541569486012794</v>
      </c>
      <c r="AI17" s="34">
        <f t="shared" si="5"/>
        <v>0.11924580764504777</v>
      </c>
      <c r="AJ17" s="32">
        <f t="shared" si="5"/>
        <v>0.14537583880699545</v>
      </c>
    </row>
    <row r="18" spans="1:36" ht="16.149999999999999" customHeight="1" thickBot="1" x14ac:dyDescent="0.3">
      <c r="A18" s="50"/>
      <c r="B18" s="72"/>
      <c r="C18" s="73"/>
      <c r="D18" s="7">
        <v>1</v>
      </c>
      <c r="E18" s="11">
        <v>2236.3024675000001</v>
      </c>
      <c r="F18" s="12">
        <v>2337.2036686250003</v>
      </c>
      <c r="G18" s="12">
        <v>2425.3731297500003</v>
      </c>
      <c r="H18" s="12">
        <v>2777.1500581250002</v>
      </c>
      <c r="I18" s="13">
        <v>3377.4505104375003</v>
      </c>
      <c r="J18" s="1"/>
      <c r="K18" s="72"/>
      <c r="L18" s="73"/>
      <c r="M18" s="7">
        <v>1</v>
      </c>
      <c r="N18" s="24">
        <v>2236.2924674999999</v>
      </c>
      <c r="O18" s="24">
        <v>2331.7362074999996</v>
      </c>
      <c r="P18" s="24">
        <v>2408.0823375</v>
      </c>
      <c r="Q18" s="24">
        <v>2768.0235450000005</v>
      </c>
      <c r="R18" s="25">
        <v>3305.0718225000001</v>
      </c>
      <c r="T18" s="72"/>
      <c r="U18" s="73"/>
      <c r="V18" s="7">
        <v>1</v>
      </c>
      <c r="W18" s="35">
        <f t="shared" si="0"/>
        <v>4.4716870202243797E-6</v>
      </c>
      <c r="X18" s="35">
        <f t="shared" si="1"/>
        <v>2.3448026013468404E-3</v>
      </c>
      <c r="Y18" s="35">
        <f t="shared" si="2"/>
        <v>7.180316046813795E-3</v>
      </c>
      <c r="Z18" s="35">
        <f t="shared" si="3"/>
        <v>3.2971226496556483E-3</v>
      </c>
      <c r="AA18" s="36">
        <f t="shared" si="4"/>
        <v>2.1899278389282406E-2</v>
      </c>
      <c r="AC18" s="72"/>
      <c r="AD18" s="73"/>
      <c r="AE18" s="7">
        <v>1</v>
      </c>
      <c r="AF18" s="35">
        <f t="shared" si="6"/>
        <v>0.10775495351129649</v>
      </c>
      <c r="AG18" s="35">
        <f t="shared" si="5"/>
        <v>0.1103474550816419</v>
      </c>
      <c r="AH18" s="35">
        <f t="shared" si="5"/>
        <v>0.11570399510085805</v>
      </c>
      <c r="AI18" s="35">
        <f t="shared" si="5"/>
        <v>0.1114023876151562</v>
      </c>
      <c r="AJ18" s="36">
        <f t="shared" si="5"/>
        <v>0.13200892563572753</v>
      </c>
    </row>
    <row r="19" spans="1:36" ht="16.149999999999999" customHeight="1" thickTop="1" thickBot="1" x14ac:dyDescent="0.25">
      <c r="A19" s="48" t="s">
        <v>69</v>
      </c>
      <c r="B19" s="79" t="s">
        <v>23</v>
      </c>
      <c r="C19" s="79"/>
      <c r="D19" s="79"/>
      <c r="E19" s="46" t="s">
        <v>20</v>
      </c>
      <c r="F19" s="47">
        <v>7.4999999999999997E-2</v>
      </c>
      <c r="G19" s="47">
        <v>0.15</v>
      </c>
      <c r="H19" s="47">
        <v>0.375</v>
      </c>
      <c r="I19" s="47">
        <v>0.86250000000000004</v>
      </c>
      <c r="J19" s="1"/>
      <c r="K19" s="19"/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</row>
    <row r="20" spans="1:36" ht="16.149999999999999" customHeight="1" thickTop="1" thickBot="1" x14ac:dyDescent="0.25">
      <c r="A20" s="51">
        <v>0.4</v>
      </c>
      <c r="B20" s="57" t="s">
        <v>39</v>
      </c>
      <c r="C20" s="58"/>
      <c r="D20" s="58"/>
      <c r="E20" s="58"/>
      <c r="F20" s="58"/>
      <c r="G20" s="58"/>
      <c r="H20" s="58"/>
      <c r="I20" s="59"/>
      <c r="J20" s="1"/>
      <c r="K20" s="60" t="s">
        <v>45</v>
      </c>
      <c r="L20" s="61"/>
      <c r="M20" s="62"/>
      <c r="N20" s="62"/>
      <c r="O20" s="62"/>
      <c r="P20" s="62"/>
      <c r="Q20" s="62"/>
      <c r="R20" s="63"/>
      <c r="T20" s="60" t="s">
        <v>39</v>
      </c>
      <c r="U20" s="61"/>
      <c r="V20" s="62"/>
      <c r="W20" s="62"/>
      <c r="X20" s="62"/>
      <c r="Y20" s="62"/>
      <c r="Z20" s="62"/>
      <c r="AA20" s="63"/>
      <c r="AC20" s="60" t="s">
        <v>39</v>
      </c>
      <c r="AD20" s="61"/>
      <c r="AE20" s="62"/>
      <c r="AF20" s="62"/>
      <c r="AG20" s="62"/>
      <c r="AH20" s="62"/>
      <c r="AI20" s="62"/>
      <c r="AJ20" s="63"/>
    </row>
    <row r="21" spans="1:36" ht="16.149999999999999" customHeight="1" x14ac:dyDescent="0.25">
      <c r="A21" s="48" t="s">
        <v>71</v>
      </c>
      <c r="B21" s="64" t="s">
        <v>1</v>
      </c>
      <c r="C21" s="65"/>
      <c r="D21" s="2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5" t="s">
        <v>7</v>
      </c>
      <c r="J21" s="1"/>
      <c r="K21" s="64" t="s">
        <v>1</v>
      </c>
      <c r="L21" s="65"/>
      <c r="M21" s="2" t="s">
        <v>2</v>
      </c>
      <c r="N21" s="20" t="s">
        <v>3</v>
      </c>
      <c r="O21" s="20" t="s">
        <v>4</v>
      </c>
      <c r="P21" s="20" t="s">
        <v>5</v>
      </c>
      <c r="Q21" s="20" t="s">
        <v>6</v>
      </c>
      <c r="R21" s="21" t="s">
        <v>7</v>
      </c>
      <c r="T21" s="64" t="s">
        <v>1</v>
      </c>
      <c r="U21" s="65"/>
      <c r="V21" s="2" t="s">
        <v>2</v>
      </c>
      <c r="W21" s="20" t="s">
        <v>3</v>
      </c>
      <c r="X21" s="20" t="s">
        <v>4</v>
      </c>
      <c r="Y21" s="20" t="s">
        <v>5</v>
      </c>
      <c r="Z21" s="20" t="s">
        <v>6</v>
      </c>
      <c r="AA21" s="21" t="s">
        <v>7</v>
      </c>
      <c r="AC21" s="64" t="s">
        <v>1</v>
      </c>
      <c r="AD21" s="65"/>
      <c r="AE21" s="2" t="s">
        <v>2</v>
      </c>
      <c r="AF21" s="20" t="s">
        <v>3</v>
      </c>
      <c r="AG21" s="20" t="s">
        <v>4</v>
      </c>
      <c r="AH21" s="20" t="s">
        <v>5</v>
      </c>
      <c r="AI21" s="20" t="s">
        <v>6</v>
      </c>
      <c r="AJ21" s="21" t="s">
        <v>7</v>
      </c>
    </row>
    <row r="22" spans="1:36" ht="16.149999999999999" customHeight="1" x14ac:dyDescent="0.25">
      <c r="A22" s="49">
        <v>6.0970960287612286E-2</v>
      </c>
      <c r="B22" s="6" t="s">
        <v>8</v>
      </c>
      <c r="C22" s="15" t="s">
        <v>19</v>
      </c>
      <c r="D22" s="4">
        <v>1</v>
      </c>
      <c r="E22" s="27">
        <v>5444.8138774991894</v>
      </c>
      <c r="F22" s="27">
        <v>5808.174974686629</v>
      </c>
      <c r="G22" s="27">
        <v>6233.1786668740679</v>
      </c>
      <c r="H22" s="27">
        <v>7371.0059834363856</v>
      </c>
      <c r="I22" s="10">
        <v>9954.0892526547395</v>
      </c>
      <c r="J22" s="1"/>
      <c r="K22" s="6" t="s">
        <v>8</v>
      </c>
      <c r="L22" s="15" t="s">
        <v>19</v>
      </c>
      <c r="M22" s="4">
        <v>1</v>
      </c>
      <c r="N22" s="27">
        <v>4825.1263724999999</v>
      </c>
      <c r="O22" s="27">
        <v>5119.5109350000002</v>
      </c>
      <c r="P22" s="27">
        <v>5506.3593900000005</v>
      </c>
      <c r="Q22" s="27">
        <v>6461.1291149999997</v>
      </c>
      <c r="R22" s="22">
        <v>8706.4829774999998</v>
      </c>
      <c r="T22" s="6" t="s">
        <v>8</v>
      </c>
      <c r="U22" s="15" t="s">
        <v>19</v>
      </c>
      <c r="V22" s="4">
        <v>1</v>
      </c>
      <c r="W22" s="31">
        <f t="shared" ref="W22:W34" si="7">E22/N22-1</f>
        <v>0.12842927980725949</v>
      </c>
      <c r="X22" s="31">
        <f t="shared" ref="X22:X34" si="8">F22/O22-1</f>
        <v>0.13451754443544872</v>
      </c>
      <c r="Y22" s="31">
        <f t="shared" ref="Y22:Y34" si="9">G22/P22-1</f>
        <v>0.13199633830549296</v>
      </c>
      <c r="Z22" s="31">
        <f t="shared" ref="Z22:Z34" si="10">H22/Q22-1</f>
        <v>0.14082319858367143</v>
      </c>
      <c r="AA22" s="32">
        <f t="shared" ref="AA22:AA34" si="11">I22/R22-1</f>
        <v>0.14329624009820097</v>
      </c>
      <c r="AC22" s="6" t="s">
        <v>8</v>
      </c>
      <c r="AD22" s="15" t="s">
        <v>19</v>
      </c>
      <c r="AE22" s="4">
        <v>1</v>
      </c>
      <c r="AF22" s="31">
        <f>E22/(N22/(1.055*1.05))-1</f>
        <v>0.25001753470649168</v>
      </c>
      <c r="AG22" s="31">
        <f t="shared" ref="AG22:AJ34" si="12">F22/(O22/(1.055*1.05))-1</f>
        <v>0.25676180984836861</v>
      </c>
      <c r="AH22" s="31">
        <f t="shared" si="12"/>
        <v>0.25396894375790979</v>
      </c>
      <c r="AI22" s="31">
        <f t="shared" si="12"/>
        <v>0.26374689823106201</v>
      </c>
      <c r="AJ22" s="32">
        <f t="shared" si="12"/>
        <v>0.26648640996878226</v>
      </c>
    </row>
    <row r="23" spans="1:36" ht="16.149999999999999" customHeight="1" x14ac:dyDescent="0.25">
      <c r="A23" s="49">
        <v>2.6286636411843034E-2</v>
      </c>
      <c r="B23" s="68" t="s">
        <v>9</v>
      </c>
      <c r="C23" s="69" t="s">
        <v>15</v>
      </c>
      <c r="D23" s="4">
        <v>4</v>
      </c>
      <c r="E23" s="26">
        <v>5131.9160290901718</v>
      </c>
      <c r="F23" s="26">
        <v>5478.9780378969344</v>
      </c>
      <c r="G23" s="26">
        <v>5889.1596417036981</v>
      </c>
      <c r="H23" s="26">
        <v>6847.3678081239859</v>
      </c>
      <c r="I23" s="10">
        <v>9092.706622867945</v>
      </c>
      <c r="J23" s="1"/>
      <c r="K23" s="68" t="s">
        <v>9</v>
      </c>
      <c r="L23" s="69" t="s">
        <v>15</v>
      </c>
      <c r="M23" s="4">
        <v>4</v>
      </c>
      <c r="N23" s="26">
        <v>4659.6063674999996</v>
      </c>
      <c r="O23" s="26">
        <v>4952.3293050000002</v>
      </c>
      <c r="P23" s="26">
        <v>5339.7316350000001</v>
      </c>
      <c r="Q23" s="26">
        <v>6093.4336574999998</v>
      </c>
      <c r="R23" s="22">
        <v>7980.2863875000003</v>
      </c>
      <c r="T23" s="68" t="s">
        <v>9</v>
      </c>
      <c r="U23" s="69" t="s">
        <v>15</v>
      </c>
      <c r="V23" s="4">
        <v>4</v>
      </c>
      <c r="W23" s="33">
        <f t="shared" si="7"/>
        <v>0.10136256677912869</v>
      </c>
      <c r="X23" s="33">
        <f t="shared" si="8"/>
        <v>0.1063436416405541</v>
      </c>
      <c r="Y23" s="33">
        <f t="shared" si="9"/>
        <v>0.10289431084933121</v>
      </c>
      <c r="Z23" s="33">
        <f t="shared" si="10"/>
        <v>0.12372895037529763</v>
      </c>
      <c r="AA23" s="32">
        <f t="shared" si="11"/>
        <v>0.13939602933428485</v>
      </c>
      <c r="AC23" s="68" t="s">
        <v>9</v>
      </c>
      <c r="AD23" s="69" t="s">
        <v>15</v>
      </c>
      <c r="AE23" s="4">
        <v>4</v>
      </c>
      <c r="AF23" s="33">
        <f t="shared" ref="AF23:AF34" si="13">E23/(N23/(1.055*1.05))-1</f>
        <v>0.2200343833495797</v>
      </c>
      <c r="AG23" s="33">
        <f t="shared" si="12"/>
        <v>0.22555216902732389</v>
      </c>
      <c r="AH23" s="33">
        <f t="shared" si="12"/>
        <v>0.22173117284334665</v>
      </c>
      <c r="AI23" s="33">
        <f t="shared" si="12"/>
        <v>0.24481074477823617</v>
      </c>
      <c r="AJ23" s="32">
        <f t="shared" si="12"/>
        <v>0.26216595149505406</v>
      </c>
    </row>
    <row r="24" spans="1:36" ht="16.149999999999999" customHeight="1" x14ac:dyDescent="0.25">
      <c r="A24" s="49">
        <v>2.6041173130781026E-2</v>
      </c>
      <c r="B24" s="68"/>
      <c r="C24" s="70"/>
      <c r="D24" s="4">
        <v>3</v>
      </c>
      <c r="E24" s="26">
        <v>5000.4704797020886</v>
      </c>
      <c r="F24" s="26">
        <v>5338.3221060547448</v>
      </c>
      <c r="G24" s="26">
        <v>5744.8468474074016</v>
      </c>
      <c r="H24" s="26">
        <v>6648.2839914653714</v>
      </c>
      <c r="I24" s="10">
        <v>8782.6806602576398</v>
      </c>
      <c r="J24" s="1"/>
      <c r="K24" s="68"/>
      <c r="L24" s="70"/>
      <c r="M24" s="4">
        <v>3</v>
      </c>
      <c r="N24" s="26">
        <v>4579.2944925000002</v>
      </c>
      <c r="O24" s="26">
        <v>4866.9660900000008</v>
      </c>
      <c r="P24" s="26">
        <v>5257.6473599999999</v>
      </c>
      <c r="Q24" s="26">
        <v>5955.4855499999994</v>
      </c>
      <c r="R24" s="22">
        <v>7732.8925800000006</v>
      </c>
      <c r="T24" s="68"/>
      <c r="U24" s="70"/>
      <c r="V24" s="4">
        <v>3</v>
      </c>
      <c r="W24" s="33">
        <f t="shared" si="7"/>
        <v>9.1973990293023E-2</v>
      </c>
      <c r="X24" s="33">
        <f t="shared" si="8"/>
        <v>9.6848017294228539E-2</v>
      </c>
      <c r="Y24" s="33">
        <f t="shared" si="9"/>
        <v>9.2664922929977855E-2</v>
      </c>
      <c r="Z24" s="33">
        <f t="shared" si="10"/>
        <v>0.11632946392849064</v>
      </c>
      <c r="AA24" s="32">
        <f t="shared" si="11"/>
        <v>0.13575619593795518</v>
      </c>
      <c r="AC24" s="68"/>
      <c r="AD24" s="70"/>
      <c r="AE24" s="4">
        <v>3</v>
      </c>
      <c r="AF24" s="33">
        <f t="shared" si="13"/>
        <v>0.20963418774709619</v>
      </c>
      <c r="AG24" s="33">
        <f t="shared" si="12"/>
        <v>0.21503339115768183</v>
      </c>
      <c r="AH24" s="33">
        <f t="shared" si="12"/>
        <v>0.21039956837568297</v>
      </c>
      <c r="AI24" s="33">
        <f t="shared" si="12"/>
        <v>0.23661396366678544</v>
      </c>
      <c r="AJ24" s="32">
        <f t="shared" si="12"/>
        <v>0.25813392605026975</v>
      </c>
    </row>
    <row r="25" spans="1:36" ht="16.149999999999999" customHeight="1" x14ac:dyDescent="0.25">
      <c r="A25" s="49">
        <v>1.6185534820248204E-2</v>
      </c>
      <c r="B25" s="68"/>
      <c r="C25" s="70"/>
      <c r="D25" s="4">
        <v>2</v>
      </c>
      <c r="E25" s="26">
        <v>4873.5573295212389</v>
      </c>
      <c r="F25" s="26">
        <v>5196.9731673603319</v>
      </c>
      <c r="G25" s="26">
        <v>5606.2544001994247</v>
      </c>
      <c r="H25" s="26">
        <v>6486.5821537167039</v>
      </c>
      <c r="I25" s="10">
        <v>8476.1010771708079</v>
      </c>
      <c r="J25" s="1"/>
      <c r="K25" s="68"/>
      <c r="L25" s="70"/>
      <c r="M25" s="4">
        <v>2</v>
      </c>
      <c r="N25" s="26">
        <v>4501.2867374999996</v>
      </c>
      <c r="O25" s="26">
        <v>4775.7317999999996</v>
      </c>
      <c r="P25" s="26">
        <v>5178.9749550000006</v>
      </c>
      <c r="Q25" s="26">
        <v>5867.4305025000003</v>
      </c>
      <c r="R25" s="22">
        <v>7482.2973750000001</v>
      </c>
      <c r="T25" s="68"/>
      <c r="U25" s="70"/>
      <c r="V25" s="4">
        <v>2</v>
      </c>
      <c r="W25" s="33">
        <f t="shared" si="7"/>
        <v>8.2703149950406729E-2</v>
      </c>
      <c r="X25" s="33">
        <f t="shared" si="8"/>
        <v>8.8204569477777772E-2</v>
      </c>
      <c r="Y25" s="33">
        <f t="shared" si="9"/>
        <v>8.2502705441143354E-2</v>
      </c>
      <c r="Z25" s="33">
        <f t="shared" si="10"/>
        <v>0.10552347419417996</v>
      </c>
      <c r="AA25" s="32">
        <f t="shared" si="11"/>
        <v>0.13282066354263389</v>
      </c>
      <c r="AC25" s="68"/>
      <c r="AD25" s="70"/>
      <c r="AE25" s="4">
        <v>2</v>
      </c>
      <c r="AF25" s="33">
        <f t="shared" si="13"/>
        <v>0.19936441435756302</v>
      </c>
      <c r="AG25" s="33">
        <f t="shared" si="12"/>
        <v>0.20545861183900826</v>
      </c>
      <c r="AH25" s="33">
        <f t="shared" si="12"/>
        <v>0.19914237195242679</v>
      </c>
      <c r="AI25" s="33">
        <f t="shared" si="12"/>
        <v>0.22464362853860309</v>
      </c>
      <c r="AJ25" s="32">
        <f t="shared" si="12"/>
        <v>0.25488209003935269</v>
      </c>
    </row>
    <row r="26" spans="1:36" ht="16.149999999999999" customHeight="1" x14ac:dyDescent="0.25">
      <c r="A26" s="49">
        <v>0.1782130726259965</v>
      </c>
      <c r="B26" s="68"/>
      <c r="C26" s="71"/>
      <c r="D26" s="4">
        <v>1</v>
      </c>
      <c r="E26" s="26">
        <v>4795.9325955011909</v>
      </c>
      <c r="F26" s="26">
        <v>5093.0542505387803</v>
      </c>
      <c r="G26" s="26">
        <v>5500.25671557637</v>
      </c>
      <c r="H26" s="26">
        <v>6377.5754106891382</v>
      </c>
      <c r="I26" s="10">
        <v>8334.0711734334691</v>
      </c>
      <c r="J26" s="1"/>
      <c r="K26" s="68"/>
      <c r="L26" s="71"/>
      <c r="M26" s="4">
        <v>1</v>
      </c>
      <c r="N26" s="26">
        <v>4492.8899924999996</v>
      </c>
      <c r="O26" s="26">
        <v>4735.9968074999997</v>
      </c>
      <c r="P26" s="26">
        <v>5144.2248375000008</v>
      </c>
      <c r="Q26" s="26">
        <v>5852.4758775</v>
      </c>
      <c r="R26" s="22">
        <v>7470.4776824999999</v>
      </c>
      <c r="T26" s="68"/>
      <c r="U26" s="71"/>
      <c r="V26" s="4">
        <v>1</v>
      </c>
      <c r="W26" s="33">
        <f t="shared" si="7"/>
        <v>6.7449370785187535E-2</v>
      </c>
      <c r="X26" s="33">
        <f t="shared" si="8"/>
        <v>7.5392247408895718E-2</v>
      </c>
      <c r="Y26" s="33">
        <f t="shared" si="9"/>
        <v>6.9210014982431067E-2</v>
      </c>
      <c r="Z26" s="33">
        <f t="shared" si="10"/>
        <v>8.972263093093602E-2</v>
      </c>
      <c r="AA26" s="32">
        <f t="shared" si="11"/>
        <v>0.11560083941572885</v>
      </c>
      <c r="AC26" s="68"/>
      <c r="AD26" s="71"/>
      <c r="AE26" s="4">
        <v>1</v>
      </c>
      <c r="AF26" s="33">
        <f t="shared" si="13"/>
        <v>0.18246704048729168</v>
      </c>
      <c r="AG26" s="33">
        <f t="shared" si="12"/>
        <v>0.19126576206720425</v>
      </c>
      <c r="AH26" s="33">
        <f t="shared" si="12"/>
        <v>0.18441739409678815</v>
      </c>
      <c r="AI26" s="33">
        <f t="shared" si="12"/>
        <v>0.20714024441374423</v>
      </c>
      <c r="AJ26" s="32">
        <f t="shared" si="12"/>
        <v>0.23580682986277379</v>
      </c>
    </row>
    <row r="27" spans="1:36" ht="16.149999999999999" customHeight="1" x14ac:dyDescent="0.25">
      <c r="A27" s="49">
        <v>2.0324441890648082E-2</v>
      </c>
      <c r="B27" s="68" t="s">
        <v>10</v>
      </c>
      <c r="C27" s="69" t="s">
        <v>16</v>
      </c>
      <c r="D27" s="4">
        <v>4</v>
      </c>
      <c r="E27" s="8">
        <v>4070.5138204009531</v>
      </c>
      <c r="F27" s="9">
        <v>4332.6569714310244</v>
      </c>
      <c r="G27" s="9">
        <v>4671.855212461096</v>
      </c>
      <c r="H27" s="9">
        <v>5513.3324555513109</v>
      </c>
      <c r="I27" s="10">
        <v>7294.3364897467745</v>
      </c>
      <c r="J27" s="1"/>
      <c r="K27" s="68" t="s">
        <v>10</v>
      </c>
      <c r="L27" s="69" t="s">
        <v>16</v>
      </c>
      <c r="M27" s="4">
        <v>4</v>
      </c>
      <c r="N27" s="23">
        <v>3944.9636099999998</v>
      </c>
      <c r="O27" s="23">
        <v>4176.1178024999999</v>
      </c>
      <c r="P27" s="23">
        <v>4522.8546299999998</v>
      </c>
      <c r="Q27" s="23">
        <v>5298.8888925000001</v>
      </c>
      <c r="R27" s="22">
        <v>6917.0014724999992</v>
      </c>
      <c r="T27" s="68" t="s">
        <v>10</v>
      </c>
      <c r="U27" s="69" t="s">
        <v>16</v>
      </c>
      <c r="V27" s="4">
        <v>4</v>
      </c>
      <c r="W27" s="34">
        <f t="shared" si="7"/>
        <v>3.1825441959134615E-2</v>
      </c>
      <c r="X27" s="34">
        <f t="shared" si="8"/>
        <v>3.7484375760979072E-2</v>
      </c>
      <c r="Y27" s="34">
        <f t="shared" si="9"/>
        <v>3.2943924722403928E-2</v>
      </c>
      <c r="Z27" s="34">
        <f t="shared" si="10"/>
        <v>4.046953378373952E-2</v>
      </c>
      <c r="AA27" s="32">
        <f t="shared" si="11"/>
        <v>5.4551819707853166E-2</v>
      </c>
      <c r="AC27" s="68" t="s">
        <v>10</v>
      </c>
      <c r="AD27" s="69" t="s">
        <v>16</v>
      </c>
      <c r="AE27" s="4">
        <v>4</v>
      </c>
      <c r="AF27" s="34">
        <f t="shared" si="13"/>
        <v>0.1430046333302315</v>
      </c>
      <c r="AG27" s="34">
        <f t="shared" si="12"/>
        <v>0.14927331724922466</v>
      </c>
      <c r="AH27" s="34">
        <f t="shared" si="12"/>
        <v>0.14424363261124307</v>
      </c>
      <c r="AI27" s="34">
        <f t="shared" si="12"/>
        <v>0.15258012604893745</v>
      </c>
      <c r="AJ27" s="32">
        <f t="shared" si="12"/>
        <v>0.16817977828137431</v>
      </c>
    </row>
    <row r="28" spans="1:36" ht="16.149999999999999" customHeight="1" x14ac:dyDescent="0.25">
      <c r="A28" s="49">
        <v>2.9846181649547221E-2</v>
      </c>
      <c r="B28" s="68"/>
      <c r="C28" s="70"/>
      <c r="D28" s="4">
        <v>3</v>
      </c>
      <c r="E28" s="8">
        <v>3989.4308646163008</v>
      </c>
      <c r="F28" s="9">
        <v>4244.3981523375232</v>
      </c>
      <c r="G28" s="9">
        <v>4574.9139900587461</v>
      </c>
      <c r="H28" s="9">
        <v>5393.7780482224134</v>
      </c>
      <c r="I28" s="10">
        <v>7126.61396841036</v>
      </c>
      <c r="J28" s="1"/>
      <c r="K28" s="68"/>
      <c r="L28" s="70"/>
      <c r="M28" s="4">
        <v>3</v>
      </c>
      <c r="N28" s="23">
        <v>3906.4471424999997</v>
      </c>
      <c r="O28" s="23">
        <v>4133.0706375</v>
      </c>
      <c r="P28" s="23">
        <v>4473.0169575</v>
      </c>
      <c r="Q28" s="23">
        <v>5233.8307349999995</v>
      </c>
      <c r="R28" s="22">
        <v>6820.2062775000004</v>
      </c>
      <c r="T28" s="68"/>
      <c r="U28" s="70"/>
      <c r="V28" s="4">
        <v>3</v>
      </c>
      <c r="W28" s="34">
        <f t="shared" si="7"/>
        <v>2.1242760771925884E-2</v>
      </c>
      <c r="X28" s="34">
        <f t="shared" si="8"/>
        <v>2.6935788086327683E-2</v>
      </c>
      <c r="Y28" s="34">
        <f t="shared" si="9"/>
        <v>2.2780381457730314E-2</v>
      </c>
      <c r="Z28" s="34">
        <f t="shared" si="10"/>
        <v>3.0560276271986542E-2</v>
      </c>
      <c r="AA28" s="32">
        <f t="shared" si="11"/>
        <v>4.4926455072364035E-2</v>
      </c>
      <c r="AC28" s="68"/>
      <c r="AD28" s="70"/>
      <c r="AE28" s="4">
        <v>3</v>
      </c>
      <c r="AF28" s="34">
        <f t="shared" si="13"/>
        <v>0.13128166824510101</v>
      </c>
      <c r="AG28" s="34">
        <f t="shared" si="12"/>
        <v>0.13758811925262959</v>
      </c>
      <c r="AH28" s="34">
        <f t="shared" si="12"/>
        <v>0.13298496755980072</v>
      </c>
      <c r="AI28" s="34">
        <f t="shared" si="12"/>
        <v>0.14160314604029289</v>
      </c>
      <c r="AJ28" s="32">
        <f t="shared" si="12"/>
        <v>0.15751728060641135</v>
      </c>
    </row>
    <row r="29" spans="1:36" ht="16.149999999999999" customHeight="1" x14ac:dyDescent="0.25">
      <c r="A29" s="49">
        <v>4.6576364197322473E-2</v>
      </c>
      <c r="B29" s="68"/>
      <c r="C29" s="70"/>
      <c r="D29" s="4">
        <v>2</v>
      </c>
      <c r="E29" s="8">
        <v>3873.8123573233665</v>
      </c>
      <c r="F29" s="9">
        <v>4121.822684747619</v>
      </c>
      <c r="G29" s="9">
        <v>4443.8971771718716</v>
      </c>
      <c r="H29" s="9">
        <v>5240.8269144446294</v>
      </c>
      <c r="I29" s="10">
        <v>6926.96190020227</v>
      </c>
      <c r="J29" s="1"/>
      <c r="K29" s="68"/>
      <c r="L29" s="70"/>
      <c r="M29" s="4">
        <v>2</v>
      </c>
      <c r="N29" s="23">
        <v>3812.9308875000002</v>
      </c>
      <c r="O29" s="23">
        <v>4035.1123050000001</v>
      </c>
      <c r="P29" s="23">
        <v>4368.3899700000002</v>
      </c>
      <c r="Q29" s="23">
        <v>5114.2823549999994</v>
      </c>
      <c r="R29" s="22">
        <v>6669.5633549999993</v>
      </c>
      <c r="T29" s="68"/>
      <c r="U29" s="70"/>
      <c r="V29" s="4">
        <v>2</v>
      </c>
      <c r="W29" s="34">
        <f t="shared" si="7"/>
        <v>1.5967105520573455E-2</v>
      </c>
      <c r="X29" s="34">
        <f t="shared" si="8"/>
        <v>2.1488963179580933E-2</v>
      </c>
      <c r="Y29" s="34">
        <f t="shared" si="9"/>
        <v>1.7284905351953039E-2</v>
      </c>
      <c r="Z29" s="34">
        <f t="shared" si="10"/>
        <v>2.4743365864599465E-2</v>
      </c>
      <c r="AA29" s="32">
        <f t="shared" si="11"/>
        <v>3.8593012990768782E-2</v>
      </c>
      <c r="AC29" s="68"/>
      <c r="AD29" s="70"/>
      <c r="AE29" s="4">
        <v>2</v>
      </c>
      <c r="AF29" s="34">
        <f t="shared" si="13"/>
        <v>0.12543756114041527</v>
      </c>
      <c r="AG29" s="34">
        <f t="shared" si="12"/>
        <v>0.1315543989621808</v>
      </c>
      <c r="AH29" s="34">
        <f t="shared" si="12"/>
        <v>0.12689735390362622</v>
      </c>
      <c r="AI29" s="34">
        <f t="shared" si="12"/>
        <v>0.13515946353650987</v>
      </c>
      <c r="AJ29" s="32">
        <f t="shared" si="12"/>
        <v>0.15050141014052421</v>
      </c>
    </row>
    <row r="30" spans="1:36" ht="16.149999999999999" customHeight="1" x14ac:dyDescent="0.25">
      <c r="A30" s="49">
        <v>4.2921774507831634E-2</v>
      </c>
      <c r="B30" s="68"/>
      <c r="C30" s="71"/>
      <c r="D30" s="4">
        <v>1</v>
      </c>
      <c r="E30" s="8">
        <v>3701.4139530032367</v>
      </c>
      <c r="F30" s="9">
        <v>3942.6800761034792</v>
      </c>
      <c r="G30" s="9">
        <v>4256.5555192037227</v>
      </c>
      <c r="H30" s="9">
        <v>5032.2113585044499</v>
      </c>
      <c r="I30" s="10">
        <v>6673.0357086560289</v>
      </c>
      <c r="J30" s="1"/>
      <c r="K30" s="68"/>
      <c r="L30" s="71"/>
      <c r="M30" s="4">
        <v>1</v>
      </c>
      <c r="N30" s="23">
        <v>3631.1712674999999</v>
      </c>
      <c r="O30" s="23">
        <v>3848.9992275</v>
      </c>
      <c r="P30" s="23">
        <v>4175.7411675000003</v>
      </c>
      <c r="Q30" s="23">
        <v>4907.0112525000004</v>
      </c>
      <c r="R30" s="22">
        <v>6431.7848174999999</v>
      </c>
      <c r="T30" s="68"/>
      <c r="U30" s="71"/>
      <c r="V30" s="4">
        <v>1</v>
      </c>
      <c r="W30" s="34">
        <f t="shared" si="7"/>
        <v>1.934436035334608E-2</v>
      </c>
      <c r="X30" s="34">
        <f t="shared" si="8"/>
        <v>2.4339014654551239E-2</v>
      </c>
      <c r="Y30" s="34">
        <f t="shared" si="9"/>
        <v>1.9353295250362779E-2</v>
      </c>
      <c r="Z30" s="34">
        <f t="shared" si="10"/>
        <v>2.55145341149694E-2</v>
      </c>
      <c r="AA30" s="32">
        <f t="shared" si="11"/>
        <v>3.7509167051052117E-2</v>
      </c>
      <c r="AC30" s="68"/>
      <c r="AD30" s="71"/>
      <c r="AE30" s="4">
        <v>1</v>
      </c>
      <c r="AF30" s="34">
        <f t="shared" si="13"/>
        <v>0.12917871518141921</v>
      </c>
      <c r="AG30" s="34">
        <f t="shared" si="12"/>
        <v>0.13471154348357928</v>
      </c>
      <c r="AH30" s="34">
        <f t="shared" si="12"/>
        <v>0.12918861281358951</v>
      </c>
      <c r="AI30" s="34">
        <f t="shared" si="12"/>
        <v>0.1360137251658573</v>
      </c>
      <c r="AJ30" s="32">
        <f t="shared" si="12"/>
        <v>0.14930077980080303</v>
      </c>
    </row>
    <row r="31" spans="1:36" ht="16.149999999999999" customHeight="1" x14ac:dyDescent="0.25">
      <c r="A31" s="49">
        <v>3.7318110175560415E-2</v>
      </c>
      <c r="B31" s="68" t="s">
        <v>11</v>
      </c>
      <c r="C31" s="69" t="s">
        <v>17</v>
      </c>
      <c r="D31" s="4">
        <v>2</v>
      </c>
      <c r="E31" s="8">
        <v>3549.081094552831</v>
      </c>
      <c r="F31" s="9">
        <v>3782.4893928942934</v>
      </c>
      <c r="G31" s="9">
        <v>4050.1640912357557</v>
      </c>
      <c r="H31" s="9">
        <v>4838.159711260143</v>
      </c>
      <c r="I31" s="10">
        <v>6426.512435479648</v>
      </c>
      <c r="J31" s="1"/>
      <c r="K31" s="68" t="s">
        <v>11</v>
      </c>
      <c r="L31" s="69" t="s">
        <v>17</v>
      </c>
      <c r="M31" s="4">
        <v>2</v>
      </c>
      <c r="N31" s="23">
        <v>3502.8162750000001</v>
      </c>
      <c r="O31" s="23">
        <v>3716.36832</v>
      </c>
      <c r="P31" s="23">
        <v>3981.3199650000001</v>
      </c>
      <c r="Q31" s="23">
        <v>4753.6321875000003</v>
      </c>
      <c r="R31" s="22">
        <v>6248.5186574999998</v>
      </c>
      <c r="T31" s="68" t="s">
        <v>11</v>
      </c>
      <c r="U31" s="69" t="s">
        <v>17</v>
      </c>
      <c r="V31" s="4">
        <v>2</v>
      </c>
      <c r="W31" s="34">
        <f t="shared" si="7"/>
        <v>1.3207892141825495E-2</v>
      </c>
      <c r="X31" s="34">
        <f t="shared" si="8"/>
        <v>1.7791851399242775E-2</v>
      </c>
      <c r="Y31" s="34">
        <f t="shared" si="9"/>
        <v>1.7291784343124394E-2</v>
      </c>
      <c r="Z31" s="34">
        <f t="shared" si="10"/>
        <v>1.7781671030925317E-2</v>
      </c>
      <c r="AA31" s="32">
        <f t="shared" si="11"/>
        <v>2.8485756022510245E-2</v>
      </c>
      <c r="AC31" s="68" t="s">
        <v>11</v>
      </c>
      <c r="AD31" s="69" t="s">
        <v>17</v>
      </c>
      <c r="AE31" s="4">
        <v>2</v>
      </c>
      <c r="AF31" s="34">
        <f t="shared" si="13"/>
        <v>0.12238104252010729</v>
      </c>
      <c r="AG31" s="34">
        <f t="shared" si="12"/>
        <v>0.12745892338751119</v>
      </c>
      <c r="AH31" s="34">
        <f t="shared" si="12"/>
        <v>0.12690497410609614</v>
      </c>
      <c r="AI31" s="34">
        <f t="shared" si="12"/>
        <v>0.12744764608450754</v>
      </c>
      <c r="AJ31" s="32">
        <f t="shared" si="12"/>
        <v>0.13930509623393572</v>
      </c>
    </row>
    <row r="32" spans="1:36" ht="16.149999999999999" customHeight="1" x14ac:dyDescent="0.25">
      <c r="A32" s="49">
        <v>5.5116286064811559E-2</v>
      </c>
      <c r="B32" s="68"/>
      <c r="C32" s="71"/>
      <c r="D32" s="4">
        <v>1</v>
      </c>
      <c r="E32" s="8">
        <v>3421.4008795741252</v>
      </c>
      <c r="F32" s="9">
        <v>3649.0633920421847</v>
      </c>
      <c r="G32" s="9">
        <v>3910.2833445102438</v>
      </c>
      <c r="H32" s="9">
        <v>4680.5468119144216</v>
      </c>
      <c r="I32" s="10">
        <v>6230.8540454568083</v>
      </c>
      <c r="J32" s="1"/>
      <c r="K32" s="68"/>
      <c r="L32" s="71"/>
      <c r="M32" s="4">
        <v>1</v>
      </c>
      <c r="N32" s="23">
        <v>3398.0009700000001</v>
      </c>
      <c r="O32" s="23">
        <v>3609.4372125</v>
      </c>
      <c r="P32" s="23">
        <v>3871.2096149999998</v>
      </c>
      <c r="Q32" s="23">
        <v>4636.4322375000002</v>
      </c>
      <c r="R32" s="22">
        <v>6116.5191674999996</v>
      </c>
      <c r="T32" s="68"/>
      <c r="U32" s="71"/>
      <c r="V32" s="4">
        <v>1</v>
      </c>
      <c r="W32" s="34">
        <f t="shared" si="7"/>
        <v>6.8863751896237613E-3</v>
      </c>
      <c r="X32" s="34">
        <f t="shared" si="8"/>
        <v>1.0978492548631591E-2</v>
      </c>
      <c r="Y32" s="34">
        <f t="shared" si="9"/>
        <v>1.0093416114395515E-2</v>
      </c>
      <c r="Z32" s="34">
        <f t="shared" si="10"/>
        <v>9.5147674234550284E-3</v>
      </c>
      <c r="AA32" s="32">
        <f t="shared" si="11"/>
        <v>1.8692801383558999E-2</v>
      </c>
      <c r="AC32" s="68"/>
      <c r="AD32" s="71"/>
      <c r="AE32" s="4">
        <v>1</v>
      </c>
      <c r="AF32" s="34">
        <f t="shared" si="13"/>
        <v>0.11537838211630569</v>
      </c>
      <c r="AG32" s="34">
        <f t="shared" si="12"/>
        <v>0.11991142512074671</v>
      </c>
      <c r="AH32" s="34">
        <f t="shared" si="12"/>
        <v>0.11893098170072158</v>
      </c>
      <c r="AI32" s="34">
        <f t="shared" si="12"/>
        <v>0.11828998361333243</v>
      </c>
      <c r="AJ32" s="32">
        <f t="shared" si="12"/>
        <v>0.12845695073263741</v>
      </c>
    </row>
    <row r="33" spans="1:36" ht="16.149999999999999" customHeight="1" x14ac:dyDescent="0.25">
      <c r="A33" s="49">
        <v>3.8732290630366872E-2</v>
      </c>
      <c r="B33" s="68" t="s">
        <v>12</v>
      </c>
      <c r="C33" s="69" t="s">
        <v>18</v>
      </c>
      <c r="D33" s="4">
        <v>2</v>
      </c>
      <c r="E33" s="8">
        <v>3242.6765890749998</v>
      </c>
      <c r="F33" s="9">
        <v>3456.6024547556249</v>
      </c>
      <c r="G33" s="9">
        <v>3699.4701354362496</v>
      </c>
      <c r="H33" s="9">
        <v>4425.2151824781249</v>
      </c>
      <c r="I33" s="10">
        <v>5909.0907869021876</v>
      </c>
      <c r="J33" s="1"/>
      <c r="K33" s="68" t="s">
        <v>12</v>
      </c>
      <c r="L33" s="69" t="s">
        <v>18</v>
      </c>
      <c r="M33" s="4">
        <v>2</v>
      </c>
      <c r="N33" s="23">
        <v>3220.3178699999999</v>
      </c>
      <c r="O33" s="23">
        <v>3417.9293924999997</v>
      </c>
      <c r="P33" s="23">
        <v>3658.9536375000002</v>
      </c>
      <c r="Q33" s="23">
        <v>4377.73938</v>
      </c>
      <c r="R33" s="22">
        <v>5802.2504925000003</v>
      </c>
      <c r="T33" s="68" t="s">
        <v>12</v>
      </c>
      <c r="U33" s="69" t="s">
        <v>18</v>
      </c>
      <c r="V33" s="4">
        <v>2</v>
      </c>
      <c r="W33" s="34">
        <f t="shared" si="7"/>
        <v>6.943016179641992E-3</v>
      </c>
      <c r="X33" s="34">
        <f t="shared" si="8"/>
        <v>1.1314763359502322E-2</v>
      </c>
      <c r="Y33" s="34">
        <f t="shared" si="9"/>
        <v>1.1073247149404386E-2</v>
      </c>
      <c r="Z33" s="34">
        <f t="shared" si="10"/>
        <v>1.0844821575039632E-2</v>
      </c>
      <c r="AA33" s="32">
        <f t="shared" si="11"/>
        <v>1.8413595645394798E-2</v>
      </c>
      <c r="AC33" s="68" t="s">
        <v>12</v>
      </c>
      <c r="AD33" s="69" t="s">
        <v>18</v>
      </c>
      <c r="AE33" s="4">
        <v>2</v>
      </c>
      <c r="AF33" s="34">
        <f t="shared" si="13"/>
        <v>0.1154411261729984</v>
      </c>
      <c r="AG33" s="34">
        <f t="shared" si="12"/>
        <v>0.12028392911148877</v>
      </c>
      <c r="AH33" s="34">
        <f t="shared" si="12"/>
        <v>0.12001638952975258</v>
      </c>
      <c r="AI33" s="34">
        <f t="shared" si="12"/>
        <v>0.11976335109975023</v>
      </c>
      <c r="AJ33" s="32">
        <f t="shared" si="12"/>
        <v>0.12814766057618598</v>
      </c>
    </row>
    <row r="34" spans="1:36" ht="16.149999999999999" customHeight="1" thickBot="1" x14ac:dyDescent="0.3">
      <c r="A34" s="50"/>
      <c r="B34" s="72"/>
      <c r="C34" s="73"/>
      <c r="D34" s="7">
        <v>1</v>
      </c>
      <c r="E34" s="11">
        <v>3121.7635365000001</v>
      </c>
      <c r="F34" s="12">
        <v>3324.3169878624999</v>
      </c>
      <c r="G34" s="12">
        <v>3552.0828292250003</v>
      </c>
      <c r="H34" s="12">
        <v>4241.0520333125005</v>
      </c>
      <c r="I34" s="13">
        <v>5742.1452296687494</v>
      </c>
      <c r="J34" s="1"/>
      <c r="K34" s="72"/>
      <c r="L34" s="73"/>
      <c r="M34" s="7">
        <v>1</v>
      </c>
      <c r="N34" s="24">
        <v>3117.2195775000005</v>
      </c>
      <c r="O34" s="24">
        <v>3303.6428250000004</v>
      </c>
      <c r="P34" s="24">
        <v>3527.8846575000002</v>
      </c>
      <c r="Q34" s="24">
        <v>4209.1176749999995</v>
      </c>
      <c r="R34" s="25">
        <v>5697.6124275000002</v>
      </c>
      <c r="T34" s="72"/>
      <c r="U34" s="73"/>
      <c r="V34" s="7">
        <v>1</v>
      </c>
      <c r="W34" s="35">
        <f t="shared" si="7"/>
        <v>1.4576961574339631E-3</v>
      </c>
      <c r="X34" s="35">
        <f t="shared" si="8"/>
        <v>6.2579897275969465E-3</v>
      </c>
      <c r="Y34" s="35">
        <f t="shared" si="9"/>
        <v>6.8591164604989707E-3</v>
      </c>
      <c r="Z34" s="35">
        <f t="shared" si="10"/>
        <v>7.5869483293791173E-3</v>
      </c>
      <c r="AA34" s="36">
        <f t="shared" si="11"/>
        <v>7.8160462361054339E-3</v>
      </c>
      <c r="AC34" s="72"/>
      <c r="AD34" s="73"/>
      <c r="AE34" s="7">
        <v>1</v>
      </c>
      <c r="AF34" s="35">
        <f t="shared" si="13"/>
        <v>0.10936476291839758</v>
      </c>
      <c r="AG34" s="35">
        <f t="shared" si="12"/>
        <v>0.11468228812074566</v>
      </c>
      <c r="AH34" s="35">
        <f t="shared" si="12"/>
        <v>0.11534818625911791</v>
      </c>
      <c r="AI34" s="35">
        <f t="shared" si="12"/>
        <v>0.11615444201186964</v>
      </c>
      <c r="AJ34" s="36">
        <f t="shared" si="12"/>
        <v>0.11640822521804584</v>
      </c>
    </row>
    <row r="35" spans="1:36" ht="16.149999999999999" customHeight="1" thickTop="1" thickBot="1" x14ac:dyDescent="0.3">
      <c r="A35" s="48" t="s">
        <v>70</v>
      </c>
      <c r="B35" s="56" t="s">
        <v>21</v>
      </c>
      <c r="C35" s="56"/>
      <c r="D35" s="56"/>
      <c r="E35" s="16" t="s">
        <v>20</v>
      </c>
      <c r="F35" s="17">
        <v>0.1</v>
      </c>
      <c r="G35" s="17">
        <v>0.2</v>
      </c>
      <c r="H35" s="17">
        <v>0.5</v>
      </c>
      <c r="I35" s="17">
        <v>1.1499999999999999</v>
      </c>
      <c r="J35" s="1"/>
    </row>
    <row r="36" spans="1:36" ht="16.149999999999999" customHeight="1" thickTop="1" thickBot="1" x14ac:dyDescent="0.3">
      <c r="A36" s="51">
        <v>1</v>
      </c>
      <c r="B36" s="57" t="s">
        <v>40</v>
      </c>
      <c r="C36" s="58"/>
      <c r="D36" s="58"/>
      <c r="E36" s="58"/>
      <c r="F36" s="58"/>
      <c r="G36" s="58"/>
      <c r="H36" s="58"/>
      <c r="I36" s="59"/>
      <c r="J36" s="1"/>
      <c r="K36" s="60" t="s">
        <v>43</v>
      </c>
      <c r="L36" s="61"/>
      <c r="M36" s="62"/>
      <c r="N36" s="62"/>
      <c r="O36" s="62"/>
      <c r="P36" s="62"/>
      <c r="Q36" s="62"/>
      <c r="R36" s="63"/>
      <c r="T36" s="60" t="s">
        <v>40</v>
      </c>
      <c r="U36" s="61"/>
      <c r="V36" s="62"/>
      <c r="W36" s="62"/>
      <c r="X36" s="62"/>
      <c r="Y36" s="62"/>
      <c r="Z36" s="62"/>
      <c r="AA36" s="63"/>
      <c r="AC36" s="60" t="s">
        <v>40</v>
      </c>
      <c r="AD36" s="61"/>
      <c r="AE36" s="62"/>
      <c r="AF36" s="62"/>
      <c r="AG36" s="62"/>
      <c r="AH36" s="62"/>
      <c r="AI36" s="62"/>
      <c r="AJ36" s="63"/>
    </row>
    <row r="37" spans="1:36" ht="16.149999999999999" customHeight="1" x14ac:dyDescent="0.25">
      <c r="A37" s="48" t="s">
        <v>71</v>
      </c>
      <c r="B37" s="64" t="s">
        <v>1</v>
      </c>
      <c r="C37" s="65"/>
      <c r="D37" s="2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5" t="s">
        <v>7</v>
      </c>
      <c r="J37" s="1"/>
      <c r="K37" s="64" t="s">
        <v>1</v>
      </c>
      <c r="L37" s="65"/>
      <c r="M37" s="2" t="s">
        <v>2</v>
      </c>
      <c r="N37" s="20" t="s">
        <v>3</v>
      </c>
      <c r="O37" s="20" t="s">
        <v>4</v>
      </c>
      <c r="P37" s="20" t="s">
        <v>5</v>
      </c>
      <c r="Q37" s="20" t="s">
        <v>6</v>
      </c>
      <c r="R37" s="21" t="s">
        <v>7</v>
      </c>
      <c r="T37" s="64" t="s">
        <v>1</v>
      </c>
      <c r="U37" s="65"/>
      <c r="V37" s="2" t="s">
        <v>2</v>
      </c>
      <c r="W37" s="20" t="s">
        <v>3</v>
      </c>
      <c r="X37" s="20" t="s">
        <v>4</v>
      </c>
      <c r="Y37" s="20" t="s">
        <v>5</v>
      </c>
      <c r="Z37" s="20" t="s">
        <v>6</v>
      </c>
      <c r="AA37" s="21" t="s">
        <v>7</v>
      </c>
      <c r="AC37" s="64" t="s">
        <v>1</v>
      </c>
      <c r="AD37" s="65"/>
      <c r="AE37" s="2" t="s">
        <v>2</v>
      </c>
      <c r="AF37" s="20" t="s">
        <v>3</v>
      </c>
      <c r="AG37" s="20" t="s">
        <v>4</v>
      </c>
      <c r="AH37" s="20" t="s">
        <v>5</v>
      </c>
      <c r="AI37" s="20" t="s">
        <v>6</v>
      </c>
      <c r="AJ37" s="21" t="s">
        <v>7</v>
      </c>
    </row>
    <row r="38" spans="1:36" ht="16.149999999999999" customHeight="1" x14ac:dyDescent="0.25">
      <c r="A38" s="49">
        <v>5.9897487608232103E-2</v>
      </c>
      <c r="B38" s="6" t="s">
        <v>8</v>
      </c>
      <c r="C38" s="15" t="s">
        <v>19</v>
      </c>
      <c r="D38" s="4">
        <v>1</v>
      </c>
      <c r="E38" s="27">
        <v>8119.0810892845575</v>
      </c>
      <c r="F38" s="27">
        <v>9129.6900082130123</v>
      </c>
      <c r="G38" s="27">
        <v>9860.0160221414699</v>
      </c>
      <c r="H38" s="27">
        <v>12390.187113926837</v>
      </c>
      <c r="I38" s="10">
        <v>19440.477231961799</v>
      </c>
      <c r="J38" s="1"/>
      <c r="K38" s="6" t="s">
        <v>8</v>
      </c>
      <c r="L38" s="15" t="s">
        <v>19</v>
      </c>
      <c r="M38" s="4">
        <v>1</v>
      </c>
      <c r="N38" s="27">
        <v>7404.201</v>
      </c>
      <c r="O38" s="27">
        <v>8442.6723149999998</v>
      </c>
      <c r="P38" s="27">
        <v>9060.7192725000004</v>
      </c>
      <c r="Q38" s="27">
        <v>11423.649719999999</v>
      </c>
      <c r="R38" s="22">
        <v>18895.711485000003</v>
      </c>
      <c r="T38" s="6" t="s">
        <v>8</v>
      </c>
      <c r="U38" s="15" t="s">
        <v>19</v>
      </c>
      <c r="V38" s="4">
        <v>1</v>
      </c>
      <c r="W38" s="31">
        <f t="shared" ref="W38:W50" si="14">E38/N38-1</f>
        <v>9.6550605431235281E-2</v>
      </c>
      <c r="X38" s="31">
        <f t="shared" ref="X38:X50" si="15">F38/O38-1</f>
        <v>8.1374435437035375E-2</v>
      </c>
      <c r="Y38" s="31">
        <f t="shared" ref="Y38:Y50" si="16">G38/P38-1</f>
        <v>8.8215595870782426E-2</v>
      </c>
      <c r="Z38" s="31">
        <f t="shared" ref="Z38:Z50" si="17">H38/Q38-1</f>
        <v>8.4608458558972366E-2</v>
      </c>
      <c r="AA38" s="32">
        <f t="shared" ref="AA38:AA50" si="18">I38/R38-1</f>
        <v>2.8830126211137674E-2</v>
      </c>
      <c r="AC38" s="6" t="s">
        <v>8</v>
      </c>
      <c r="AD38" s="15" t="s">
        <v>19</v>
      </c>
      <c r="AE38" s="4">
        <v>1</v>
      </c>
      <c r="AF38" s="31">
        <f>E38/(N38/(1.055*1.05))-1</f>
        <v>0.21470393316645087</v>
      </c>
      <c r="AG38" s="31">
        <f t="shared" ref="AG38:AJ50" si="19">F38/(O38/(1.055*1.05))-1</f>
        <v>0.19789253085537584</v>
      </c>
      <c r="AH38" s="31">
        <f t="shared" si="19"/>
        <v>0.20547082632585911</v>
      </c>
      <c r="AI38" s="31">
        <f t="shared" si="19"/>
        <v>0.20147501996870165</v>
      </c>
      <c r="AJ38" s="32">
        <f t="shared" si="19"/>
        <v>0.13968657231038795</v>
      </c>
    </row>
    <row r="39" spans="1:36" ht="16.149999999999999" customHeight="1" x14ac:dyDescent="0.25">
      <c r="A39" s="49">
        <v>2.5975999792428039E-2</v>
      </c>
      <c r="B39" s="68" t="s">
        <v>9</v>
      </c>
      <c r="C39" s="69" t="s">
        <v>15</v>
      </c>
      <c r="D39" s="4">
        <v>4</v>
      </c>
      <c r="E39" s="26">
        <v>7660.2512829859616</v>
      </c>
      <c r="F39" s="26">
        <v>8495.8342492845568</v>
      </c>
      <c r="G39" s="26">
        <v>9152.0872605831537</v>
      </c>
      <c r="H39" s="26">
        <v>11535.654359478942</v>
      </c>
      <c r="I39" s="10">
        <v>17641.711090419816</v>
      </c>
      <c r="J39" s="1"/>
      <c r="K39" s="68" t="s">
        <v>9</v>
      </c>
      <c r="L39" s="69" t="s">
        <v>15</v>
      </c>
      <c r="M39" s="4">
        <v>4</v>
      </c>
      <c r="N39" s="26">
        <v>7149.9945300000009</v>
      </c>
      <c r="O39" s="26">
        <v>7969.3307400000003</v>
      </c>
      <c r="P39" s="26">
        <v>8519.6720175000009</v>
      </c>
      <c r="Q39" s="26">
        <v>10792.9079475</v>
      </c>
      <c r="R39" s="22">
        <v>17130.7444875</v>
      </c>
      <c r="T39" s="68" t="s">
        <v>9</v>
      </c>
      <c r="U39" s="69" t="s">
        <v>15</v>
      </c>
      <c r="V39" s="4">
        <v>4</v>
      </c>
      <c r="W39" s="33">
        <f t="shared" si="14"/>
        <v>7.1364635433638579E-2</v>
      </c>
      <c r="X39" s="33">
        <f t="shared" si="15"/>
        <v>6.6066213896972315E-2</v>
      </c>
      <c r="Y39" s="33">
        <f t="shared" si="16"/>
        <v>7.4229998735177549E-2</v>
      </c>
      <c r="Z39" s="33">
        <f t="shared" si="17"/>
        <v>6.8818006749606919E-2</v>
      </c>
      <c r="AA39" s="32">
        <f t="shared" si="18"/>
        <v>2.9827460405626782E-2</v>
      </c>
      <c r="AC39" s="68" t="s">
        <v>9</v>
      </c>
      <c r="AD39" s="69" t="s">
        <v>15</v>
      </c>
      <c r="AE39" s="4">
        <v>4</v>
      </c>
      <c r="AF39" s="33">
        <f t="shared" ref="AF39:AF50" si="20">E39/(N39/(1.055*1.05))-1</f>
        <v>0.18680417490161338</v>
      </c>
      <c r="AG39" s="33">
        <f t="shared" si="19"/>
        <v>0.18093484844437113</v>
      </c>
      <c r="AH39" s="33">
        <f t="shared" si="19"/>
        <v>0.18997828109889281</v>
      </c>
      <c r="AI39" s="33">
        <f t="shared" si="19"/>
        <v>0.18398314697687712</v>
      </c>
      <c r="AJ39" s="32">
        <f t="shared" si="19"/>
        <v>0.140791369264333</v>
      </c>
    </row>
    <row r="40" spans="1:36" ht="16.149999999999999" customHeight="1" x14ac:dyDescent="0.25">
      <c r="A40" s="49">
        <v>2.5911758576459887E-2</v>
      </c>
      <c r="B40" s="68"/>
      <c r="C40" s="70"/>
      <c r="D40" s="4">
        <v>3</v>
      </c>
      <c r="E40" s="26">
        <v>7466.3065067172702</v>
      </c>
      <c r="F40" s="26">
        <v>8266.5670273889973</v>
      </c>
      <c r="G40" s="26">
        <v>8907.0973830607236</v>
      </c>
      <c r="H40" s="26">
        <v>11186.868335075906</v>
      </c>
      <c r="I40" s="10">
        <v>16952.783104442129</v>
      </c>
      <c r="J40" s="1"/>
      <c r="K40" s="68"/>
      <c r="L40" s="70"/>
      <c r="M40" s="4">
        <v>3</v>
      </c>
      <c r="N40" s="26">
        <v>7026.0151500000002</v>
      </c>
      <c r="O40" s="26">
        <v>7809.0614699999996</v>
      </c>
      <c r="P40" s="26">
        <v>8352.5125425000006</v>
      </c>
      <c r="Q40" s="26">
        <v>10520.135587500001</v>
      </c>
      <c r="R40" s="22">
        <v>16456.268745000001</v>
      </c>
      <c r="T40" s="68"/>
      <c r="U40" s="70"/>
      <c r="V40" s="4">
        <v>3</v>
      </c>
      <c r="W40" s="33">
        <f t="shared" si="14"/>
        <v>6.266587067027185E-2</v>
      </c>
      <c r="X40" s="33">
        <f t="shared" si="15"/>
        <v>5.8586497128572113E-2</v>
      </c>
      <c r="Y40" s="33">
        <f t="shared" si="16"/>
        <v>6.6397366988536044E-2</v>
      </c>
      <c r="Z40" s="33">
        <f t="shared" si="17"/>
        <v>6.3376820767226061E-2</v>
      </c>
      <c r="AA40" s="32">
        <f t="shared" si="18"/>
        <v>3.0171745924663984E-2</v>
      </c>
      <c r="AC40" s="68"/>
      <c r="AD40" s="70"/>
      <c r="AE40" s="4">
        <v>3</v>
      </c>
      <c r="AF40" s="33">
        <f t="shared" si="20"/>
        <v>0.17716811823499357</v>
      </c>
      <c r="AG40" s="33">
        <f t="shared" si="19"/>
        <v>0.17264919219417574</v>
      </c>
      <c r="AH40" s="33">
        <f t="shared" si="19"/>
        <v>0.18130168328155083</v>
      </c>
      <c r="AI40" s="33">
        <f t="shared" si="19"/>
        <v>0.1779556732048948</v>
      </c>
      <c r="AJ40" s="32">
        <f t="shared" si="19"/>
        <v>0.14117275154804632</v>
      </c>
    </row>
    <row r="41" spans="1:36" ht="16.149999999999999" customHeight="1" x14ac:dyDescent="0.25">
      <c r="A41" s="49">
        <v>1.533923465729492E-2</v>
      </c>
      <c r="B41" s="68"/>
      <c r="C41" s="70"/>
      <c r="D41" s="4">
        <v>2</v>
      </c>
      <c r="E41" s="26">
        <v>7277.7277814589124</v>
      </c>
      <c r="F41" s="26">
        <v>8049.8733321048039</v>
      </c>
      <c r="G41" s="26">
        <v>8669.5038627506947</v>
      </c>
      <c r="H41" s="26">
        <v>10944.126644688369</v>
      </c>
      <c r="I41" s="10">
        <v>16325.336513886661</v>
      </c>
      <c r="J41" s="1"/>
      <c r="K41" s="68"/>
      <c r="L41" s="70"/>
      <c r="M41" s="4">
        <v>2</v>
      </c>
      <c r="N41" s="26">
        <v>6903.6641624999993</v>
      </c>
      <c r="O41" s="26">
        <v>7660.5897374999995</v>
      </c>
      <c r="P41" s="26">
        <v>8188.7427824999995</v>
      </c>
      <c r="Q41" s="26">
        <v>10396.7987025</v>
      </c>
      <c r="R41" s="22">
        <v>15860.210625</v>
      </c>
      <c r="T41" s="68"/>
      <c r="U41" s="70"/>
      <c r="V41" s="4">
        <v>2</v>
      </c>
      <c r="W41" s="33">
        <f t="shared" si="14"/>
        <v>5.4183345272035277E-2</v>
      </c>
      <c r="X41" s="33">
        <f t="shared" si="15"/>
        <v>5.0816400296075148E-2</v>
      </c>
      <c r="Y41" s="33">
        <f t="shared" si="16"/>
        <v>5.8709998960783105E-2</v>
      </c>
      <c r="Z41" s="33">
        <f t="shared" si="17"/>
        <v>5.2643891437155421E-2</v>
      </c>
      <c r="AA41" s="32">
        <f t="shared" si="18"/>
        <v>2.9326589657863389E-2</v>
      </c>
      <c r="AC41" s="68"/>
      <c r="AD41" s="70"/>
      <c r="AE41" s="4">
        <v>2</v>
      </c>
      <c r="AF41" s="33">
        <f t="shared" si="20"/>
        <v>0.16777160072509689</v>
      </c>
      <c r="AG41" s="33">
        <f t="shared" si="19"/>
        <v>0.16404186742797711</v>
      </c>
      <c r="AH41" s="33">
        <f t="shared" si="19"/>
        <v>0.17278600134880739</v>
      </c>
      <c r="AI41" s="33">
        <f t="shared" si="19"/>
        <v>0.16606627073950908</v>
      </c>
      <c r="AJ41" s="32">
        <f t="shared" si="19"/>
        <v>0.1402365296934982</v>
      </c>
    </row>
    <row r="42" spans="1:36" ht="16.149999999999999" customHeight="1" x14ac:dyDescent="0.25">
      <c r="A42" s="49">
        <v>0.22994468612101571</v>
      </c>
      <c r="B42" s="68"/>
      <c r="C42" s="71"/>
      <c r="D42" s="4">
        <v>1</v>
      </c>
      <c r="E42" s="26">
        <v>7167.7795292874162</v>
      </c>
      <c r="F42" s="26">
        <v>7842.9725472161581</v>
      </c>
      <c r="G42" s="26">
        <v>8444.5518851448996</v>
      </c>
      <c r="H42" s="26">
        <v>10781.172368931124</v>
      </c>
      <c r="I42" s="10">
        <v>15806.576757967945</v>
      </c>
      <c r="J42" s="1"/>
      <c r="K42" s="68"/>
      <c r="L42" s="71"/>
      <c r="M42" s="4">
        <v>1</v>
      </c>
      <c r="N42" s="26">
        <v>6893.0851500000008</v>
      </c>
      <c r="O42" s="26">
        <v>7520.0162625000003</v>
      </c>
      <c r="P42" s="26">
        <v>8036.5268550000001</v>
      </c>
      <c r="Q42" s="26">
        <v>10383.882337500001</v>
      </c>
      <c r="R42" s="22">
        <v>15413.9092275</v>
      </c>
      <c r="T42" s="68"/>
      <c r="U42" s="71"/>
      <c r="V42" s="4">
        <v>1</v>
      </c>
      <c r="W42" s="33">
        <f t="shared" si="14"/>
        <v>3.985071608863211E-2</v>
      </c>
      <c r="X42" s="33">
        <f t="shared" si="15"/>
        <v>4.2946221582876198E-2</v>
      </c>
      <c r="Y42" s="33">
        <f t="shared" si="16"/>
        <v>5.0771314214055341E-2</v>
      </c>
      <c r="Z42" s="33">
        <f t="shared" si="17"/>
        <v>3.8260259363336768E-2</v>
      </c>
      <c r="AA42" s="32">
        <f t="shared" si="18"/>
        <v>2.5474882761563622E-2</v>
      </c>
      <c r="AC42" s="68"/>
      <c r="AD42" s="71"/>
      <c r="AE42" s="4">
        <v>1</v>
      </c>
      <c r="AF42" s="33">
        <f t="shared" si="20"/>
        <v>0.15189463074718224</v>
      </c>
      <c r="AG42" s="33">
        <f t="shared" si="19"/>
        <v>0.15532367695843119</v>
      </c>
      <c r="AH42" s="33">
        <f t="shared" si="19"/>
        <v>0.16399192332061996</v>
      </c>
      <c r="AI42" s="33">
        <f t="shared" si="19"/>
        <v>0.15013280230973658</v>
      </c>
      <c r="AJ42" s="32">
        <f t="shared" si="19"/>
        <v>0.13596980137912196</v>
      </c>
    </row>
    <row r="43" spans="1:36" ht="16.149999999999999" customHeight="1" x14ac:dyDescent="0.25">
      <c r="A43" s="49">
        <v>2.0393822043275778E-2</v>
      </c>
      <c r="B43" s="68" t="s">
        <v>10</v>
      </c>
      <c r="C43" s="69" t="s">
        <v>16</v>
      </c>
      <c r="D43" s="4">
        <v>4</v>
      </c>
      <c r="E43" s="8">
        <v>5827.7251084299323</v>
      </c>
      <c r="F43" s="9">
        <v>6377.923122772926</v>
      </c>
      <c r="G43" s="9">
        <v>6839.6192971159189</v>
      </c>
      <c r="H43" s="9">
        <v>8703.8540051448981</v>
      </c>
      <c r="I43" s="10">
        <v>12512.702133374354</v>
      </c>
      <c r="J43" s="1"/>
      <c r="K43" s="68" t="s">
        <v>10</v>
      </c>
      <c r="L43" s="69" t="s">
        <v>16</v>
      </c>
      <c r="M43" s="4">
        <v>4</v>
      </c>
      <c r="N43" s="23">
        <v>5654.7203474999997</v>
      </c>
      <c r="O43" s="23">
        <v>6171.3306375000002</v>
      </c>
      <c r="P43" s="23">
        <v>6555.1881674999995</v>
      </c>
      <c r="Q43" s="23">
        <v>8425.4800350000005</v>
      </c>
      <c r="R43" s="22">
        <v>12132.2884725</v>
      </c>
      <c r="T43" s="68" t="s">
        <v>10</v>
      </c>
      <c r="U43" s="69" t="s">
        <v>16</v>
      </c>
      <c r="V43" s="4">
        <v>4</v>
      </c>
      <c r="W43" s="34">
        <f t="shared" si="14"/>
        <v>3.0594750986477903E-2</v>
      </c>
      <c r="X43" s="34">
        <f t="shared" si="15"/>
        <v>3.3476165418454329E-2</v>
      </c>
      <c r="Y43" s="34">
        <f t="shared" si="16"/>
        <v>4.339023111893292E-2</v>
      </c>
      <c r="Z43" s="34">
        <f t="shared" si="17"/>
        <v>3.3039538280135172E-2</v>
      </c>
      <c r="AA43" s="32">
        <f t="shared" si="18"/>
        <v>3.1355474421551177E-2</v>
      </c>
      <c r="AC43" s="68" t="s">
        <v>10</v>
      </c>
      <c r="AD43" s="69" t="s">
        <v>16</v>
      </c>
      <c r="AE43" s="4">
        <v>4</v>
      </c>
      <c r="AF43" s="34">
        <f t="shared" si="20"/>
        <v>0.14164133540527102</v>
      </c>
      <c r="AG43" s="34">
        <f t="shared" si="19"/>
        <v>0.144833222242293</v>
      </c>
      <c r="AH43" s="34">
        <f t="shared" si="19"/>
        <v>0.15581552852199798</v>
      </c>
      <c r="AI43" s="34">
        <f t="shared" si="19"/>
        <v>0.14434954852981985</v>
      </c>
      <c r="AJ43" s="32">
        <f t="shared" si="19"/>
        <v>0.14248402679047323</v>
      </c>
    </row>
    <row r="44" spans="1:36" ht="16.149999999999999" customHeight="1" x14ac:dyDescent="0.25">
      <c r="A44" s="49">
        <v>2.0195944285434919E-2</v>
      </c>
      <c r="B44" s="68"/>
      <c r="C44" s="70"/>
      <c r="D44" s="4">
        <v>3</v>
      </c>
      <c r="E44" s="8">
        <v>5711.2508744518591</v>
      </c>
      <c r="F44" s="9">
        <v>6234.0448293970449</v>
      </c>
      <c r="G44" s="9">
        <v>6683.7863643422306</v>
      </c>
      <c r="H44" s="9">
        <v>8475.3872391777877</v>
      </c>
      <c r="I44" s="10">
        <v>12060.768773821495</v>
      </c>
      <c r="J44" s="1"/>
      <c r="K44" s="68"/>
      <c r="L44" s="70"/>
      <c r="M44" s="4">
        <v>3</v>
      </c>
      <c r="N44" s="23">
        <v>5598.7346625</v>
      </c>
      <c r="O44" s="23">
        <v>6086.1114299999999</v>
      </c>
      <c r="P44" s="23">
        <v>6463.9095674999999</v>
      </c>
      <c r="Q44" s="23">
        <v>8260.8683849999998</v>
      </c>
      <c r="R44" s="22">
        <v>11709.648615</v>
      </c>
      <c r="T44" s="68"/>
      <c r="U44" s="70"/>
      <c r="V44" s="4">
        <v>3</v>
      </c>
      <c r="W44" s="34">
        <f t="shared" si="14"/>
        <v>2.009672162274212E-2</v>
      </c>
      <c r="X44" s="34">
        <f t="shared" si="15"/>
        <v>2.4306718846428543E-2</v>
      </c>
      <c r="Y44" s="34">
        <f t="shared" si="16"/>
        <v>3.401606946170066E-2</v>
      </c>
      <c r="Z44" s="34">
        <f t="shared" si="17"/>
        <v>2.5968075531539681E-2</v>
      </c>
      <c r="AA44" s="32">
        <f t="shared" si="18"/>
        <v>2.9985541869438581E-2</v>
      </c>
      <c r="AC44" s="68"/>
      <c r="AD44" s="70"/>
      <c r="AE44" s="4">
        <v>3</v>
      </c>
      <c r="AF44" s="34">
        <f t="shared" si="20"/>
        <v>0.13001214337759248</v>
      </c>
      <c r="AG44" s="34">
        <f t="shared" si="19"/>
        <v>0.13467576780213109</v>
      </c>
      <c r="AH44" s="34">
        <f t="shared" si="19"/>
        <v>0.14543130094619872</v>
      </c>
      <c r="AI44" s="34">
        <f t="shared" si="19"/>
        <v>0.13651613567006304</v>
      </c>
      <c r="AJ44" s="32">
        <f t="shared" si="19"/>
        <v>0.14096648400587064</v>
      </c>
    </row>
    <row r="45" spans="1:36" ht="16.149999999999999" customHeight="1" x14ac:dyDescent="0.25">
      <c r="A45" s="49">
        <v>2.0000608767637651E-2</v>
      </c>
      <c r="B45" s="68"/>
      <c r="C45" s="70"/>
      <c r="D45" s="4">
        <v>2</v>
      </c>
      <c r="E45" s="8">
        <v>5598.1901383190943</v>
      </c>
      <c r="F45" s="9">
        <v>6094.9774386510035</v>
      </c>
      <c r="G45" s="9">
        <v>6549.3305289829132</v>
      </c>
      <c r="H45" s="9">
        <v>8271.7217449786422</v>
      </c>
      <c r="I45" s="10">
        <v>11629.581902136053</v>
      </c>
      <c r="J45" s="1"/>
      <c r="K45" s="68"/>
      <c r="L45" s="70"/>
      <c r="M45" s="4">
        <v>2</v>
      </c>
      <c r="N45" s="23">
        <v>5543.3028525</v>
      </c>
      <c r="O45" s="23">
        <v>6003.0855675000003</v>
      </c>
      <c r="P45" s="23">
        <v>6399.2169675000005</v>
      </c>
      <c r="Q45" s="23">
        <v>8126.6090850000001</v>
      </c>
      <c r="R45" s="22">
        <v>11308.310790000001</v>
      </c>
      <c r="T45" s="68"/>
      <c r="U45" s="70"/>
      <c r="V45" s="4">
        <v>2</v>
      </c>
      <c r="W45" s="34">
        <f t="shared" si="14"/>
        <v>9.9015491809797407E-3</v>
      </c>
      <c r="X45" s="34">
        <f t="shared" si="15"/>
        <v>1.530743983535654E-2</v>
      </c>
      <c r="Y45" s="34">
        <f t="shared" si="16"/>
        <v>2.3458114054469625E-2</v>
      </c>
      <c r="Z45" s="34">
        <f t="shared" si="17"/>
        <v>1.7856483369735221E-2</v>
      </c>
      <c r="AA45" s="32">
        <f t="shared" si="18"/>
        <v>2.8410177090300026E-2</v>
      </c>
      <c r="AC45" s="68"/>
      <c r="AD45" s="70"/>
      <c r="AE45" s="4">
        <v>2</v>
      </c>
      <c r="AF45" s="34">
        <f t="shared" si="20"/>
        <v>0.11871844110523044</v>
      </c>
      <c r="AG45" s="34">
        <f t="shared" si="19"/>
        <v>0.12470681647761617</v>
      </c>
      <c r="AH45" s="34">
        <f t="shared" si="19"/>
        <v>0.13373572584383875</v>
      </c>
      <c r="AI45" s="34">
        <f t="shared" si="19"/>
        <v>0.12753051945282423</v>
      </c>
      <c r="AJ45" s="32">
        <f t="shared" si="19"/>
        <v>0.13922137367178</v>
      </c>
    </row>
    <row r="46" spans="1:36" ht="16.149999999999999" customHeight="1" x14ac:dyDescent="0.25">
      <c r="A46" s="49">
        <v>8.4578694375176511E-2</v>
      </c>
      <c r="B46" s="68"/>
      <c r="C46" s="71"/>
      <c r="D46" s="4">
        <v>1</v>
      </c>
      <c r="E46" s="8">
        <v>5488.418428576053</v>
      </c>
      <c r="F46" s="9">
        <v>5968.9593604336587</v>
      </c>
      <c r="G46" s="9">
        <v>6384.2612022912635</v>
      </c>
      <c r="H46" s="9">
        <v>8073.5547428640793</v>
      </c>
      <c r="I46" s="10">
        <v>11323.712472438514</v>
      </c>
      <c r="J46" s="1"/>
      <c r="K46" s="68"/>
      <c r="L46" s="71"/>
      <c r="M46" s="4">
        <v>1</v>
      </c>
      <c r="N46" s="23">
        <v>5488.4138400000002</v>
      </c>
      <c r="O46" s="23">
        <v>5934.8038575</v>
      </c>
      <c r="P46" s="23">
        <v>6283.3352400000003</v>
      </c>
      <c r="Q46" s="23">
        <v>7994.0114100000001</v>
      </c>
      <c r="R46" s="22">
        <v>11085.5090325</v>
      </c>
      <c r="T46" s="68"/>
      <c r="U46" s="71"/>
      <c r="V46" s="4">
        <v>1</v>
      </c>
      <c r="W46" s="34">
        <f t="shared" si="14"/>
        <v>8.3604775191759018E-7</v>
      </c>
      <c r="X46" s="34">
        <f t="shared" si="15"/>
        <v>5.755119082915483E-3</v>
      </c>
      <c r="Y46" s="34">
        <f t="shared" si="16"/>
        <v>1.606248249317721E-2</v>
      </c>
      <c r="Z46" s="34">
        <f t="shared" si="17"/>
        <v>9.9503651901942103E-3</v>
      </c>
      <c r="AA46" s="32">
        <f t="shared" si="18"/>
        <v>2.1487821555163489E-2</v>
      </c>
      <c r="AC46" s="68"/>
      <c r="AD46" s="71"/>
      <c r="AE46" s="4">
        <v>1</v>
      </c>
      <c r="AF46" s="34">
        <f t="shared" si="20"/>
        <v>0.10775092613189718</v>
      </c>
      <c r="AG46" s="34">
        <f t="shared" si="19"/>
        <v>0.11412523316409962</v>
      </c>
      <c r="AH46" s="34">
        <f t="shared" si="19"/>
        <v>0.1255432149818172</v>
      </c>
      <c r="AI46" s="34">
        <f t="shared" si="19"/>
        <v>0.11877251703943781</v>
      </c>
      <c r="AJ46" s="32">
        <f t="shared" si="19"/>
        <v>0.13155313432773252</v>
      </c>
    </row>
    <row r="47" spans="1:36" ht="16.149999999999999" customHeight="1" x14ac:dyDescent="0.25">
      <c r="A47" s="49">
        <v>2.3360081025169066E-2</v>
      </c>
      <c r="B47" s="68" t="s">
        <v>11</v>
      </c>
      <c r="C47" s="69" t="s">
        <v>17</v>
      </c>
      <c r="D47" s="4">
        <v>2</v>
      </c>
      <c r="E47" s="8">
        <v>5060.4151243611877</v>
      </c>
      <c r="F47" s="9">
        <v>5514.5733192973066</v>
      </c>
      <c r="G47" s="9">
        <v>5935.7501042334252</v>
      </c>
      <c r="H47" s="9">
        <v>7430.6081990417815</v>
      </c>
      <c r="I47" s="10">
        <v>10611.741321126552</v>
      </c>
      <c r="J47" s="1"/>
      <c r="K47" s="68" t="s">
        <v>11</v>
      </c>
      <c r="L47" s="69" t="s">
        <v>17</v>
      </c>
      <c r="M47" s="4">
        <v>2</v>
      </c>
      <c r="N47" s="23">
        <v>4989.4721624999993</v>
      </c>
      <c r="O47" s="23">
        <v>5410.5944025000008</v>
      </c>
      <c r="P47" s="23">
        <v>5782.2445275000009</v>
      </c>
      <c r="Q47" s="23">
        <v>7244.1865125000004</v>
      </c>
      <c r="R47" s="22">
        <v>10325.138354999999</v>
      </c>
      <c r="T47" s="68" t="s">
        <v>11</v>
      </c>
      <c r="U47" s="69" t="s">
        <v>17</v>
      </c>
      <c r="V47" s="4">
        <v>2</v>
      </c>
      <c r="W47" s="34">
        <f t="shared" si="14"/>
        <v>1.4218530447846378E-2</v>
      </c>
      <c r="X47" s="34">
        <f t="shared" si="15"/>
        <v>1.9217651345157405E-2</v>
      </c>
      <c r="Y47" s="34">
        <f t="shared" si="16"/>
        <v>2.6547749062385995E-2</v>
      </c>
      <c r="Z47" s="34">
        <f t="shared" si="17"/>
        <v>2.5733971125688981E-2</v>
      </c>
      <c r="AA47" s="32">
        <f t="shared" si="18"/>
        <v>2.775778457126088E-2</v>
      </c>
      <c r="AC47" s="68" t="s">
        <v>11</v>
      </c>
      <c r="AD47" s="69" t="s">
        <v>17</v>
      </c>
      <c r="AE47" s="4">
        <v>2</v>
      </c>
      <c r="AF47" s="34">
        <f t="shared" si="20"/>
        <v>0.12350057710360174</v>
      </c>
      <c r="AG47" s="34">
        <f t="shared" si="19"/>
        <v>0.12903835327759827</v>
      </c>
      <c r="AH47" s="34">
        <f t="shared" si="19"/>
        <v>0.13715826902385819</v>
      </c>
      <c r="AI47" s="34">
        <f t="shared" si="19"/>
        <v>0.13625680651448202</v>
      </c>
      <c r="AJ47" s="32">
        <f t="shared" si="19"/>
        <v>0.1384986858588142</v>
      </c>
    </row>
    <row r="48" spans="1:36" ht="16.149999999999999" customHeight="1" x14ac:dyDescent="0.25">
      <c r="A48" s="49">
        <v>8.4549066476474977E-2</v>
      </c>
      <c r="B48" s="68"/>
      <c r="C48" s="71"/>
      <c r="D48" s="4">
        <v>1</v>
      </c>
      <c r="E48" s="8">
        <v>4944.9018172487504</v>
      </c>
      <c r="F48" s="9">
        <v>5388.5795064736258</v>
      </c>
      <c r="G48" s="9">
        <v>5767.5350556985004</v>
      </c>
      <c r="H48" s="9">
        <v>7262.6185133731251</v>
      </c>
      <c r="I48" s="10">
        <v>10377.323205834813</v>
      </c>
      <c r="J48" s="1"/>
      <c r="K48" s="68"/>
      <c r="L48" s="71"/>
      <c r="M48" s="4">
        <v>1</v>
      </c>
      <c r="N48" s="23">
        <v>4940.0665125000005</v>
      </c>
      <c r="O48" s="23">
        <v>5357.8544249999995</v>
      </c>
      <c r="P48" s="23">
        <v>5678.5591274999997</v>
      </c>
      <c r="Q48" s="23">
        <v>7177.99845</v>
      </c>
      <c r="R48" s="22">
        <v>10239.819449999999</v>
      </c>
      <c r="T48" s="68"/>
      <c r="U48" s="71"/>
      <c r="V48" s="4">
        <v>1</v>
      </c>
      <c r="W48" s="34">
        <f t="shared" si="14"/>
        <v>9.7879345075924107E-4</v>
      </c>
      <c r="X48" s="34">
        <f t="shared" si="15"/>
        <v>5.7345868395120014E-3</v>
      </c>
      <c r="Y48" s="34">
        <f t="shared" si="16"/>
        <v>1.5668750857521285E-2</v>
      </c>
      <c r="Z48" s="34">
        <f t="shared" si="17"/>
        <v>1.1788810482833867E-2</v>
      </c>
      <c r="AA48" s="32">
        <f t="shared" si="18"/>
        <v>1.3428337921994604E-2</v>
      </c>
      <c r="AC48" s="68"/>
      <c r="AD48" s="71"/>
      <c r="AE48" s="4">
        <v>1</v>
      </c>
      <c r="AF48" s="34">
        <f t="shared" si="20"/>
        <v>0.10883425844507855</v>
      </c>
      <c r="AG48" s="34">
        <f t="shared" si="19"/>
        <v>0.11410248857146943</v>
      </c>
      <c r="AH48" s="34">
        <f t="shared" si="19"/>
        <v>0.12510705876241901</v>
      </c>
      <c r="AI48" s="34">
        <f t="shared" si="19"/>
        <v>0.12080905481235926</v>
      </c>
      <c r="AJ48" s="32">
        <f t="shared" si="19"/>
        <v>0.12262524133308972</v>
      </c>
    </row>
    <row r="49" spans="1:36" ht="16.149999999999999" customHeight="1" x14ac:dyDescent="0.25">
      <c r="A49" s="49">
        <v>2.338547976673766E-2</v>
      </c>
      <c r="B49" s="68" t="s">
        <v>12</v>
      </c>
      <c r="C49" s="69" t="s">
        <v>18</v>
      </c>
      <c r="D49" s="4">
        <v>2</v>
      </c>
      <c r="E49" s="8">
        <v>4559.40811725</v>
      </c>
      <c r="F49" s="9">
        <v>4992.2604649750001</v>
      </c>
      <c r="G49" s="9">
        <v>5360.2282027000001</v>
      </c>
      <c r="H49" s="9">
        <v>6831.0034458749997</v>
      </c>
      <c r="I49" s="10">
        <v>9877.9798635875013</v>
      </c>
      <c r="J49" s="1"/>
      <c r="K49" s="68" t="s">
        <v>12</v>
      </c>
      <c r="L49" s="69" t="s">
        <v>18</v>
      </c>
      <c r="M49" s="4">
        <v>2</v>
      </c>
      <c r="N49" s="23">
        <v>4490.9735849999997</v>
      </c>
      <c r="O49" s="23">
        <v>4905.4382475000002</v>
      </c>
      <c r="P49" s="23">
        <v>5222.5759950000001</v>
      </c>
      <c r="Q49" s="23">
        <v>6724.2972824999997</v>
      </c>
      <c r="R49" s="22">
        <v>9768.4718249999987</v>
      </c>
      <c r="T49" s="68" t="s">
        <v>12</v>
      </c>
      <c r="U49" s="69" t="s">
        <v>18</v>
      </c>
      <c r="V49" s="4">
        <v>2</v>
      </c>
      <c r="W49" s="34">
        <f t="shared" si="14"/>
        <v>1.5238239761323547E-2</v>
      </c>
      <c r="X49" s="34">
        <f t="shared" si="15"/>
        <v>1.769917652500208E-2</v>
      </c>
      <c r="Y49" s="34">
        <f t="shared" si="16"/>
        <v>2.6357147858027563E-2</v>
      </c>
      <c r="Z49" s="34">
        <f t="shared" si="17"/>
        <v>1.5868745668443651E-2</v>
      </c>
      <c r="AA49" s="32">
        <f t="shared" si="18"/>
        <v>1.1210355166019204E-2</v>
      </c>
      <c r="AC49" s="68" t="s">
        <v>12</v>
      </c>
      <c r="AD49" s="69" t="s">
        <v>18</v>
      </c>
      <c r="AE49" s="4">
        <v>2</v>
      </c>
      <c r="AF49" s="34">
        <f t="shared" si="20"/>
        <v>0.12463016009560612</v>
      </c>
      <c r="AG49" s="34">
        <f t="shared" si="19"/>
        <v>0.12735626279557133</v>
      </c>
      <c r="AH49" s="34">
        <f t="shared" si="19"/>
        <v>0.13694713053973007</v>
      </c>
      <c r="AI49" s="34">
        <f t="shared" si="19"/>
        <v>0.12532860301421866</v>
      </c>
      <c r="AJ49" s="32">
        <f t="shared" si="19"/>
        <v>0.12016827093515792</v>
      </c>
    </row>
    <row r="50" spans="1:36" ht="16.149999999999999" customHeight="1" thickBot="1" x14ac:dyDescent="0.3">
      <c r="B50" s="72"/>
      <c r="C50" s="73"/>
      <c r="D50" s="7">
        <v>1</v>
      </c>
      <c r="E50" s="11">
        <v>4455.2206450000003</v>
      </c>
      <c r="F50" s="12">
        <v>4864.9845395000002</v>
      </c>
      <c r="G50" s="12">
        <v>5208.9259290000009</v>
      </c>
      <c r="H50" s="12">
        <v>6627.4286975000005</v>
      </c>
      <c r="I50" s="13">
        <v>9585.6662867500017</v>
      </c>
      <c r="J50" s="1"/>
      <c r="K50" s="72"/>
      <c r="L50" s="73"/>
      <c r="M50" s="7">
        <v>1</v>
      </c>
      <c r="N50" s="24">
        <v>4446.5084999999999</v>
      </c>
      <c r="O50" s="24">
        <v>4837.5220949999994</v>
      </c>
      <c r="P50" s="24">
        <v>5129.8019324999996</v>
      </c>
      <c r="Q50" s="24">
        <v>6586.659345</v>
      </c>
      <c r="R50" s="25">
        <v>9570.4061249999995</v>
      </c>
      <c r="T50" s="72"/>
      <c r="U50" s="73"/>
      <c r="V50" s="7">
        <v>1</v>
      </c>
      <c r="W50" s="35">
        <f t="shared" si="14"/>
        <v>1.9593226910508132E-3</v>
      </c>
      <c r="X50" s="35">
        <f t="shared" si="15"/>
        <v>5.6769651819028599E-3</v>
      </c>
      <c r="Y50" s="35">
        <f t="shared" si="16"/>
        <v>1.5424376523917926E-2</v>
      </c>
      <c r="Z50" s="35">
        <f t="shared" si="17"/>
        <v>6.1896859036665308E-3</v>
      </c>
      <c r="AA50" s="36">
        <f t="shared" si="18"/>
        <v>1.5945155880208173E-3</v>
      </c>
      <c r="AC50" s="72"/>
      <c r="AD50" s="73"/>
      <c r="AE50" s="7">
        <v>1</v>
      </c>
      <c r="AF50" s="35">
        <f t="shared" si="20"/>
        <v>0.10992043971101162</v>
      </c>
      <c r="AG50" s="35">
        <f t="shared" si="19"/>
        <v>0.11403865818025283</v>
      </c>
      <c r="AH50" s="35">
        <f t="shared" si="19"/>
        <v>0.12483635309436991</v>
      </c>
      <c r="AI50" s="35">
        <f t="shared" si="19"/>
        <v>0.11460662455978676</v>
      </c>
      <c r="AJ50" s="36">
        <f t="shared" si="19"/>
        <v>0.10951632464263006</v>
      </c>
    </row>
    <row r="51" spans="1:36" ht="16.149999999999999" customHeight="1" thickTop="1" x14ac:dyDescent="0.25"/>
    <row r="52" spans="1:36" ht="16.149999999999999" customHeight="1" x14ac:dyDescent="0.25"/>
    <row r="53" spans="1:36" ht="16.149999999999999" customHeight="1" x14ac:dyDescent="0.25"/>
    <row r="54" spans="1:36" ht="16.149999999999999" customHeight="1" x14ac:dyDescent="0.25"/>
    <row r="55" spans="1:36" ht="16.149999999999999" customHeight="1" x14ac:dyDescent="0.25"/>
    <row r="56" spans="1:36" ht="16.149999999999999" customHeight="1" x14ac:dyDescent="0.25"/>
    <row r="57" spans="1:36" ht="16.149999999999999" customHeight="1" x14ac:dyDescent="0.25"/>
  </sheetData>
  <sheetProtection password="EAD1" sheet="1"/>
  <mergeCells count="126">
    <mergeCell ref="C43:C46"/>
    <mergeCell ref="C47:C48"/>
    <mergeCell ref="B43:B46"/>
    <mergeCell ref="B47:B48"/>
    <mergeCell ref="C49:C50"/>
    <mergeCell ref="B3:D3"/>
    <mergeCell ref="B19:D19"/>
    <mergeCell ref="B35:D35"/>
    <mergeCell ref="B17:B18"/>
    <mergeCell ref="C31:C32"/>
    <mergeCell ref="B21:C21"/>
    <mergeCell ref="C23:C26"/>
    <mergeCell ref="C27:C30"/>
    <mergeCell ref="B49:B50"/>
    <mergeCell ref="B7:B10"/>
    <mergeCell ref="K27:K30"/>
    <mergeCell ref="L27:L30"/>
    <mergeCell ref="K17:K18"/>
    <mergeCell ref="L17:L18"/>
    <mergeCell ref="K20:R20"/>
    <mergeCell ref="K21:L21"/>
    <mergeCell ref="K43:K46"/>
    <mergeCell ref="L43:L46"/>
    <mergeCell ref="C33:C34"/>
    <mergeCell ref="K31:K32"/>
    <mergeCell ref="B36:I36"/>
    <mergeCell ref="K36:R36"/>
    <mergeCell ref="K37:L37"/>
    <mergeCell ref="K39:K42"/>
    <mergeCell ref="L39:L42"/>
    <mergeCell ref="B37:C37"/>
    <mergeCell ref="B39:B42"/>
    <mergeCell ref="B31:B32"/>
    <mergeCell ref="B33:B34"/>
    <mergeCell ref="B23:B26"/>
    <mergeCell ref="B27:B30"/>
    <mergeCell ref="K23:K26"/>
    <mergeCell ref="L23:L26"/>
    <mergeCell ref="C39:C42"/>
    <mergeCell ref="T5:U5"/>
    <mergeCell ref="T2:AA2"/>
    <mergeCell ref="T4:AA4"/>
    <mergeCell ref="K49:K50"/>
    <mergeCell ref="L49:L50"/>
    <mergeCell ref="K47:K48"/>
    <mergeCell ref="L47:L48"/>
    <mergeCell ref="L31:L32"/>
    <mergeCell ref="K33:K34"/>
    <mergeCell ref="L33:L34"/>
    <mergeCell ref="T15:T16"/>
    <mergeCell ref="U15:U16"/>
    <mergeCell ref="T27:T30"/>
    <mergeCell ref="U27:U30"/>
    <mergeCell ref="T7:T10"/>
    <mergeCell ref="U7:U10"/>
    <mergeCell ref="T11:T14"/>
    <mergeCell ref="U11:U14"/>
    <mergeCell ref="T17:T18"/>
    <mergeCell ref="U17:U18"/>
    <mergeCell ref="T20:AA20"/>
    <mergeCell ref="T21:U21"/>
    <mergeCell ref="T23:T26"/>
    <mergeCell ref="U23:U26"/>
    <mergeCell ref="T33:T34"/>
    <mergeCell ref="U33:U34"/>
    <mergeCell ref="T36:AA36"/>
    <mergeCell ref="T37:U37"/>
    <mergeCell ref="T31:T32"/>
    <mergeCell ref="U31:U32"/>
    <mergeCell ref="T49:T50"/>
    <mergeCell ref="U49:U50"/>
    <mergeCell ref="T43:T46"/>
    <mergeCell ref="U43:U46"/>
    <mergeCell ref="T39:T42"/>
    <mergeCell ref="U39:U42"/>
    <mergeCell ref="T47:T48"/>
    <mergeCell ref="U47:U48"/>
    <mergeCell ref="B2:R2"/>
    <mergeCell ref="B20:I20"/>
    <mergeCell ref="B11:B14"/>
    <mergeCell ref="B15:B16"/>
    <mergeCell ref="C17:C18"/>
    <mergeCell ref="C11:C14"/>
    <mergeCell ref="C15:C16"/>
    <mergeCell ref="B4:I4"/>
    <mergeCell ref="B5:C5"/>
    <mergeCell ref="C7:C10"/>
    <mergeCell ref="K11:K14"/>
    <mergeCell ref="L11:L14"/>
    <mergeCell ref="K15:K16"/>
    <mergeCell ref="L15:L16"/>
    <mergeCell ref="K4:R4"/>
    <mergeCell ref="K5:L5"/>
    <mergeCell ref="K7:K10"/>
    <mergeCell ref="L7:L10"/>
    <mergeCell ref="AC11:AC14"/>
    <mergeCell ref="AD11:AD14"/>
    <mergeCell ref="AC15:AC16"/>
    <mergeCell ref="AD15:AD16"/>
    <mergeCell ref="AC2:AJ2"/>
    <mergeCell ref="AC4:AJ4"/>
    <mergeCell ref="AC5:AD5"/>
    <mergeCell ref="AC7:AC10"/>
    <mergeCell ref="AD7:AD10"/>
    <mergeCell ref="AC23:AC26"/>
    <mergeCell ref="AD23:AD26"/>
    <mergeCell ref="AC27:AC30"/>
    <mergeCell ref="AD27:AD30"/>
    <mergeCell ref="AC17:AC18"/>
    <mergeCell ref="AD17:AD18"/>
    <mergeCell ref="AC20:AJ20"/>
    <mergeCell ref="AC21:AD21"/>
    <mergeCell ref="AC36:AJ36"/>
    <mergeCell ref="AC37:AD37"/>
    <mergeCell ref="AC39:AC42"/>
    <mergeCell ref="AD39:AD42"/>
    <mergeCell ref="AC31:AC32"/>
    <mergeCell ref="AD31:AD32"/>
    <mergeCell ref="AC33:AC34"/>
    <mergeCell ref="AD33:AD34"/>
    <mergeCell ref="AC49:AC50"/>
    <mergeCell ref="AD49:AD50"/>
    <mergeCell ref="AC43:AC46"/>
    <mergeCell ref="AD43:AD46"/>
    <mergeCell ref="AC47:AC48"/>
    <mergeCell ref="AD47:AD48"/>
  </mergeCells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B97"/>
  <sheetViews>
    <sheetView topLeftCell="AC2" zoomScale="67" zoomScaleNormal="67" workbookViewId="0">
      <selection activeCell="O60" sqref="O60"/>
    </sheetView>
  </sheetViews>
  <sheetFormatPr defaultColWidth="12.85546875" defaultRowHeight="15" x14ac:dyDescent="0.25"/>
  <cols>
    <col min="1" max="1" width="1" customWidth="1"/>
    <col min="2" max="2" width="11.7109375" customWidth="1"/>
    <col min="3" max="3" width="12.7109375" customWidth="1"/>
    <col min="4" max="4" width="14.42578125" customWidth="1"/>
    <col min="5" max="5" width="10" bestFit="1" customWidth="1"/>
    <col min="6" max="6" width="5.7109375" bestFit="1" customWidth="1"/>
    <col min="7" max="7" width="11.5703125" customWidth="1"/>
    <col min="8" max="11" width="12.42578125" bestFit="1" customWidth="1"/>
    <col min="12" max="12" width="1" customWidth="1"/>
    <col min="13" max="13" width="15.140625" customWidth="1"/>
    <col min="14" max="14" width="10.28515625" bestFit="1" customWidth="1"/>
    <col min="15" max="15" width="6" bestFit="1" customWidth="1"/>
    <col min="16" max="18" width="11.5703125" bestFit="1" customWidth="1"/>
    <col min="19" max="20" width="12.85546875" bestFit="1" customWidth="1"/>
    <col min="21" max="21" width="0.85546875" customWidth="1"/>
    <col min="22" max="22" width="14.7109375" customWidth="1"/>
    <col min="23" max="23" width="10.28515625" bestFit="1" customWidth="1"/>
    <col min="24" max="24" width="6" customWidth="1"/>
    <col min="25" max="26" width="8" bestFit="1" customWidth="1"/>
    <col min="27" max="27" width="8.28515625" bestFit="1" customWidth="1"/>
    <col min="28" max="28" width="8" bestFit="1" customWidth="1"/>
    <col min="29" max="29" width="7.7109375" bestFit="1" customWidth="1"/>
    <col min="30" max="30" width="1" customWidth="1"/>
    <col min="31" max="31" width="15.42578125" customWidth="1"/>
    <col min="32" max="32" width="10.28515625" customWidth="1"/>
    <col min="33" max="33" width="5.7109375" bestFit="1" customWidth="1"/>
    <col min="34" max="35" width="7.28515625" bestFit="1" customWidth="1"/>
    <col min="36" max="36" width="7.85546875" bestFit="1" customWidth="1"/>
    <col min="37" max="38" width="7.28515625" bestFit="1" customWidth="1"/>
    <col min="39" max="202" width="8.85546875" customWidth="1"/>
    <col min="203" max="203" width="15.42578125" bestFit="1" customWidth="1"/>
    <col min="204" max="204" width="10.28515625" bestFit="1" customWidth="1"/>
    <col min="205" max="205" width="6" bestFit="1" customWidth="1"/>
    <col min="206" max="207" width="11.5703125" bestFit="1" customWidth="1"/>
  </cols>
  <sheetData>
    <row r="1" spans="2:210" ht="5.45" customHeight="1" thickBot="1" x14ac:dyDescent="0.25"/>
    <row r="2" spans="2:210" ht="21" thickTop="1" x14ac:dyDescent="0.3">
      <c r="B2" s="38" t="s">
        <v>26</v>
      </c>
      <c r="D2" s="78" t="s">
        <v>44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V2" s="77" t="s">
        <v>46</v>
      </c>
      <c r="W2" s="77"/>
      <c r="X2" s="77"/>
      <c r="Y2" s="77"/>
      <c r="Z2" s="77"/>
      <c r="AA2" s="77"/>
      <c r="AB2" s="77"/>
      <c r="AC2" s="77"/>
      <c r="AE2" s="77" t="s">
        <v>52</v>
      </c>
      <c r="AF2" s="77"/>
      <c r="AG2" s="77"/>
      <c r="AH2" s="77"/>
      <c r="AI2" s="77"/>
      <c r="AJ2" s="77"/>
      <c r="AK2" s="77"/>
      <c r="AL2" s="77"/>
    </row>
    <row r="3" spans="2:210" ht="15.75" thickBot="1" x14ac:dyDescent="0.25">
      <c r="B3" s="39" t="s">
        <v>34</v>
      </c>
      <c r="D3" s="56" t="s">
        <v>22</v>
      </c>
      <c r="E3" s="56"/>
      <c r="F3" s="56"/>
      <c r="G3" s="16" t="s">
        <v>20</v>
      </c>
      <c r="H3" s="18">
        <v>0.05</v>
      </c>
      <c r="I3" s="18">
        <v>0.1</v>
      </c>
      <c r="J3" s="18">
        <v>0.25</v>
      </c>
      <c r="K3" s="18">
        <v>0.57499999999999996</v>
      </c>
      <c r="GU3" s="56" t="s">
        <v>22</v>
      </c>
      <c r="GV3" s="56"/>
      <c r="GW3" s="56"/>
      <c r="GX3" s="16" t="s">
        <v>20</v>
      </c>
      <c r="GY3" s="18">
        <v>0.05</v>
      </c>
      <c r="GZ3" s="18">
        <v>0.1</v>
      </c>
      <c r="HA3" s="18">
        <v>0.25</v>
      </c>
      <c r="HB3" s="18">
        <v>0.57499999999999996</v>
      </c>
    </row>
    <row r="4" spans="2:210" ht="16.5" thickTop="1" thickBot="1" x14ac:dyDescent="0.25">
      <c r="B4" s="39" t="s">
        <v>27</v>
      </c>
      <c r="D4" s="57" t="s">
        <v>37</v>
      </c>
      <c r="E4" s="58"/>
      <c r="F4" s="58"/>
      <c r="G4" s="58"/>
      <c r="H4" s="58"/>
      <c r="I4" s="58"/>
      <c r="J4" s="58"/>
      <c r="K4" s="59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37</v>
      </c>
      <c r="W4" s="61"/>
      <c r="X4" s="62"/>
      <c r="Y4" s="62"/>
      <c r="Z4" s="62"/>
      <c r="AA4" s="62"/>
      <c r="AB4" s="62"/>
      <c r="AC4" s="63"/>
      <c r="AE4" s="60" t="s">
        <v>37</v>
      </c>
      <c r="AF4" s="61"/>
      <c r="AG4" s="62"/>
      <c r="AH4" s="62"/>
      <c r="AI4" s="62"/>
      <c r="AJ4" s="62"/>
      <c r="AK4" s="62"/>
      <c r="AL4" s="63"/>
      <c r="GU4" s="57" t="s">
        <v>24</v>
      </c>
      <c r="GV4" s="58"/>
      <c r="GW4" s="58"/>
      <c r="GX4" s="58"/>
      <c r="GY4" s="58"/>
      <c r="GZ4" s="58"/>
      <c r="HA4" s="58"/>
      <c r="HB4" s="59"/>
    </row>
    <row r="5" spans="2:210" ht="16.350000000000001" customHeight="1" thickBot="1" x14ac:dyDescent="0.3">
      <c r="B5" s="40" t="s">
        <v>28</v>
      </c>
      <c r="C5" s="48" t="s">
        <v>71</v>
      </c>
      <c r="D5" s="64" t="s">
        <v>1</v>
      </c>
      <c r="E5" s="65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6" t="s">
        <v>1</v>
      </c>
      <c r="N5" s="67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6" t="s">
        <v>1</v>
      </c>
      <c r="W5" s="67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6" t="s">
        <v>1</v>
      </c>
      <c r="AF5" s="67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U5" s="64" t="s">
        <v>1</v>
      </c>
      <c r="GV5" s="65"/>
      <c r="GW5" s="2" t="s">
        <v>2</v>
      </c>
      <c r="GX5" s="3" t="s">
        <v>3</v>
      </c>
      <c r="GY5" s="3" t="s">
        <v>4</v>
      </c>
      <c r="GZ5" s="3" t="s">
        <v>5</v>
      </c>
      <c r="HA5" s="3" t="s">
        <v>6</v>
      </c>
      <c r="HB5" s="5" t="s">
        <v>7</v>
      </c>
    </row>
    <row r="6" spans="2:210" ht="16.350000000000001" customHeight="1" thickTop="1" x14ac:dyDescent="0.35">
      <c r="B6" s="53">
        <v>0</v>
      </c>
      <c r="C6" s="49">
        <v>8.4014295712614206E-2</v>
      </c>
      <c r="D6" s="6" t="s">
        <v>8</v>
      </c>
      <c r="E6" s="15" t="s">
        <v>19</v>
      </c>
      <c r="F6" s="4">
        <v>1</v>
      </c>
      <c r="G6" s="27">
        <f>GX6*(1+$B$6)</f>
        <v>4297.7608417845568</v>
      </c>
      <c r="H6" s="27">
        <f t="shared" ref="H6:K18" si="0">GY6*(1+$B$6)</f>
        <v>4534.9454912487845</v>
      </c>
      <c r="I6" s="27">
        <f t="shared" si="0"/>
        <v>4827.2259332130125</v>
      </c>
      <c r="J6" s="27">
        <f t="shared" si="0"/>
        <v>5528.274719105696</v>
      </c>
      <c r="K6" s="22">
        <f t="shared" si="0"/>
        <v>6874.878010623177</v>
      </c>
      <c r="L6" s="1"/>
      <c r="M6" s="6" t="s">
        <v>8</v>
      </c>
      <c r="N6" s="15" t="s">
        <v>19</v>
      </c>
      <c r="O6" s="4">
        <v>1</v>
      </c>
      <c r="P6" s="27">
        <v>3344.4412575000001</v>
      </c>
      <c r="Q6" s="27">
        <v>3578.5531424999999</v>
      </c>
      <c r="R6" s="27">
        <v>3977.952405</v>
      </c>
      <c r="S6" s="27">
        <v>4648.7725725</v>
      </c>
      <c r="T6" s="22">
        <v>5585.2090349999999</v>
      </c>
      <c r="V6" s="6" t="s">
        <v>8</v>
      </c>
      <c r="W6" s="15" t="s">
        <v>19</v>
      </c>
      <c r="X6" s="4">
        <v>1</v>
      </c>
      <c r="Y6" s="31">
        <f t="shared" ref="Y6:Y18" si="1">GX6/P6-1</f>
        <v>0.28504599449809787</v>
      </c>
      <c r="Z6" s="31">
        <f t="shared" ref="Z6:Z18" si="2">GY6/Q6-1</f>
        <v>0.26725671260554273</v>
      </c>
      <c r="AA6" s="31">
        <f t="shared" ref="AA6:AA18" si="3">GZ6/R6-1</f>
        <v>0.21349514567985706</v>
      </c>
      <c r="AB6" s="31">
        <f t="shared" ref="AB6:AB18" si="4">HA6/S6-1</f>
        <v>0.18919018577256841</v>
      </c>
      <c r="AC6" s="32">
        <f t="shared" ref="AC6:AC18" si="5">HB6/T6-1</f>
        <v>0.23090791544978884</v>
      </c>
      <c r="AE6" s="6" t="s">
        <v>8</v>
      </c>
      <c r="AF6" s="15" t="s">
        <v>19</v>
      </c>
      <c r="AG6" s="4">
        <v>1</v>
      </c>
      <c r="AH6" s="31">
        <f>G6/(P6/(1.055*1.05))-1</f>
        <v>0.42350970040526792</v>
      </c>
      <c r="AI6" s="31">
        <f>H6/(Q6/(1.055*1.05))-1</f>
        <v>0.40380362338879006</v>
      </c>
      <c r="AJ6" s="31">
        <f>I6/(R6/(1.055*1.05))-1</f>
        <v>0.34424924762686149</v>
      </c>
      <c r="AK6" s="31">
        <f>J6/(S6/(1.055*1.05))-1</f>
        <v>0.31732542828956278</v>
      </c>
      <c r="AL6" s="32">
        <f>K6/(T6/(1.055*1.05))-1</f>
        <v>0.3635382433395038</v>
      </c>
      <c r="GU6" s="6" t="s">
        <v>8</v>
      </c>
      <c r="GV6" s="15" t="s">
        <v>19</v>
      </c>
      <c r="GW6" s="4">
        <v>1</v>
      </c>
      <c r="GX6" s="27">
        <v>4297.7608417845568</v>
      </c>
      <c r="GY6" s="27">
        <v>4534.9454912487845</v>
      </c>
      <c r="GZ6" s="27">
        <v>4827.2259332130125</v>
      </c>
      <c r="HA6" s="27">
        <v>5528.274719105696</v>
      </c>
      <c r="HB6" s="10">
        <v>6874.878010623177</v>
      </c>
    </row>
    <row r="7" spans="2:210" ht="16.350000000000001" customHeight="1" thickBot="1" x14ac:dyDescent="0.35">
      <c r="B7" s="37" t="s">
        <v>29</v>
      </c>
      <c r="C7" s="49">
        <v>3.4636932828304268E-2</v>
      </c>
      <c r="D7" s="68" t="s">
        <v>9</v>
      </c>
      <c r="E7" s="69" t="s">
        <v>15</v>
      </c>
      <c r="F7" s="4">
        <v>4</v>
      </c>
      <c r="G7" s="26">
        <f t="shared" ref="G7:G18" si="6">GX7*(1+$B$6)</f>
        <v>3964.6717379859606</v>
      </c>
      <c r="H7" s="26">
        <f t="shared" si="0"/>
        <v>4187.1041236352585</v>
      </c>
      <c r="I7" s="26">
        <f t="shared" si="0"/>
        <v>4461.8481567845565</v>
      </c>
      <c r="J7" s="26">
        <f t="shared" si="0"/>
        <v>5022.5132987324505</v>
      </c>
      <c r="K7" s="22">
        <f t="shared" si="0"/>
        <v>6203.0416817028881</v>
      </c>
      <c r="L7" s="1"/>
      <c r="M7" s="68" t="s">
        <v>9</v>
      </c>
      <c r="N7" s="69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4216.5839100000003</v>
      </c>
      <c r="T7" s="22">
        <v>4936.9205025000001</v>
      </c>
      <c r="V7" s="68" t="s">
        <v>9</v>
      </c>
      <c r="W7" s="69" t="s">
        <v>15</v>
      </c>
      <c r="X7" s="4">
        <v>4</v>
      </c>
      <c r="Y7" s="33">
        <f t="shared" si="1"/>
        <v>0.23385084061288519</v>
      </c>
      <c r="Z7" s="33">
        <f t="shared" si="2"/>
        <v>0.21488256886547474</v>
      </c>
      <c r="AA7" s="33">
        <f t="shared" si="3"/>
        <v>0.1629380541807901</v>
      </c>
      <c r="AB7" s="33">
        <f t="shared" si="4"/>
        <v>0.19113325050193297</v>
      </c>
      <c r="AC7" s="32">
        <f t="shared" si="5"/>
        <v>0.25645970571366061</v>
      </c>
      <c r="AE7" s="68" t="s">
        <v>9</v>
      </c>
      <c r="AF7" s="69" t="s">
        <v>15</v>
      </c>
      <c r="AG7" s="4">
        <v>4</v>
      </c>
      <c r="AH7" s="33">
        <f t="shared" ref="AH7:AH18" si="7">G7/(P7/(1.055*1.05))-1</f>
        <v>0.36679826868892373</v>
      </c>
      <c r="AI7" s="33">
        <f t="shared" ref="AI7:AI18" si="8">H7/(Q7/(1.055*1.05))-1</f>
        <v>0.34578616566072973</v>
      </c>
      <c r="AJ7" s="33">
        <f t="shared" ref="AJ7:AJ18" si="9">I7/(R7/(1.055*1.05))-1</f>
        <v>0.28824462951877039</v>
      </c>
      <c r="AK7" s="33">
        <f t="shared" ref="AK7:AK18" si="10">J7/(S7/(1.055*1.05))-1</f>
        <v>0.31947785824351627</v>
      </c>
      <c r="AL7" s="32">
        <f t="shared" ref="AL7:AL18" si="11">K7/(T7/(1.055*1.05))-1</f>
        <v>0.39184323900430762</v>
      </c>
      <c r="GU7" s="68" t="s">
        <v>9</v>
      </c>
      <c r="GV7" s="69" t="s">
        <v>15</v>
      </c>
      <c r="GW7" s="4">
        <v>4</v>
      </c>
      <c r="GX7" s="26">
        <v>3964.6717379859606</v>
      </c>
      <c r="GY7" s="26">
        <v>4187.1041236352585</v>
      </c>
      <c r="GZ7" s="26">
        <v>4461.8481567845565</v>
      </c>
      <c r="HA7" s="26">
        <v>5022.5132987324505</v>
      </c>
      <c r="HB7" s="10">
        <v>6203.0416817028881</v>
      </c>
    </row>
    <row r="8" spans="2:210" ht="16.350000000000001" customHeight="1" thickTop="1" x14ac:dyDescent="0.25">
      <c r="C8" s="49">
        <v>3.4565880236447022E-2</v>
      </c>
      <c r="D8" s="68"/>
      <c r="E8" s="70"/>
      <c r="F8" s="4">
        <v>3</v>
      </c>
      <c r="G8" s="26">
        <f t="shared" si="6"/>
        <v>3831.9449192172701</v>
      </c>
      <c r="H8" s="26">
        <f t="shared" si="0"/>
        <v>4047.0624670531338</v>
      </c>
      <c r="I8" s="26">
        <f t="shared" si="0"/>
        <v>4315.8061923889973</v>
      </c>
      <c r="J8" s="26">
        <f t="shared" si="0"/>
        <v>4852.2227008965874</v>
      </c>
      <c r="K8" s="22">
        <f t="shared" si="0"/>
        <v>5989.5876355797009</v>
      </c>
      <c r="L8" s="1"/>
      <c r="M8" s="68"/>
      <c r="N8" s="70"/>
      <c r="O8" s="4">
        <v>3</v>
      </c>
      <c r="P8" s="26">
        <v>3148.9455375000002</v>
      </c>
      <c r="Q8" s="26">
        <v>3376.95372</v>
      </c>
      <c r="R8" s="26">
        <v>3765.8404350000001</v>
      </c>
      <c r="S8" s="26">
        <v>4123.0565775000005</v>
      </c>
      <c r="T8" s="22">
        <v>4822.4123850000005</v>
      </c>
      <c r="V8" s="68"/>
      <c r="W8" s="70"/>
      <c r="X8" s="4">
        <v>3</v>
      </c>
      <c r="Y8" s="33">
        <f t="shared" si="1"/>
        <v>0.21689780708608719</v>
      </c>
      <c r="Z8" s="33">
        <f t="shared" si="2"/>
        <v>0.1984358693115682</v>
      </c>
      <c r="AA8" s="33">
        <f t="shared" si="3"/>
        <v>0.14604064268830275</v>
      </c>
      <c r="AB8" s="33">
        <f t="shared" si="4"/>
        <v>0.17685086529632676</v>
      </c>
      <c r="AC8" s="32">
        <f t="shared" si="5"/>
        <v>0.24203140615061702</v>
      </c>
      <c r="AE8" s="68"/>
      <c r="AF8" s="70"/>
      <c r="AG8" s="4">
        <v>3</v>
      </c>
      <c r="AH8" s="33">
        <f t="shared" si="7"/>
        <v>0.348018545799613</v>
      </c>
      <c r="AI8" s="33">
        <f t="shared" si="8"/>
        <v>0.32756733422988948</v>
      </c>
      <c r="AJ8" s="33">
        <f t="shared" si="9"/>
        <v>0.26952652193796722</v>
      </c>
      <c r="AK8" s="33">
        <f t="shared" si="10"/>
        <v>0.3036565460320062</v>
      </c>
      <c r="AL8" s="32">
        <f t="shared" si="11"/>
        <v>0.3758602901633461</v>
      </c>
      <c r="GU8" s="68"/>
      <c r="GV8" s="70"/>
      <c r="GW8" s="4">
        <v>3</v>
      </c>
      <c r="GX8" s="26">
        <v>3831.9449192172701</v>
      </c>
      <c r="GY8" s="26">
        <v>4047.0624670531338</v>
      </c>
      <c r="GZ8" s="26">
        <v>4315.8061923889973</v>
      </c>
      <c r="HA8" s="26">
        <v>4852.2227008965874</v>
      </c>
      <c r="HB8" s="10">
        <v>5989.5876355797009</v>
      </c>
    </row>
    <row r="9" spans="2:210" ht="16.350000000000001" customHeight="1" x14ac:dyDescent="0.25">
      <c r="C9" s="49">
        <v>3.4493121567547913E-2</v>
      </c>
      <c r="D9" s="68"/>
      <c r="E9" s="70"/>
      <c r="F9" s="4">
        <v>2</v>
      </c>
      <c r="G9" s="26">
        <f t="shared" si="6"/>
        <v>3703.9158089589132</v>
      </c>
      <c r="H9" s="26">
        <f t="shared" si="0"/>
        <v>3911.9879292818587</v>
      </c>
      <c r="I9" s="26">
        <f t="shared" si="0"/>
        <v>4172.1132221048047</v>
      </c>
      <c r="J9" s="26">
        <f t="shared" si="0"/>
        <v>4687.9805555736411</v>
      </c>
      <c r="K9" s="22">
        <f t="shared" si="0"/>
        <v>5783.779970172789</v>
      </c>
      <c r="L9" s="1"/>
      <c r="M9" s="68"/>
      <c r="N9" s="70"/>
      <c r="O9" s="4">
        <v>2</v>
      </c>
      <c r="P9" s="26">
        <v>3085.8924075</v>
      </c>
      <c r="Q9" s="26">
        <v>3308.8160174999998</v>
      </c>
      <c r="R9" s="26">
        <v>3687.8991449999999</v>
      </c>
      <c r="S9" s="26">
        <v>4031.6228925</v>
      </c>
      <c r="T9" s="22">
        <v>4710.6182550000003</v>
      </c>
      <c r="V9" s="68"/>
      <c r="W9" s="70"/>
      <c r="X9" s="4">
        <v>2</v>
      </c>
      <c r="Y9" s="33">
        <f t="shared" si="1"/>
        <v>0.20027380084829272</v>
      </c>
      <c r="Z9" s="33">
        <f t="shared" si="2"/>
        <v>0.1822923694130294</v>
      </c>
      <c r="AA9" s="33">
        <f t="shared" si="3"/>
        <v>0.13129808003597265</v>
      </c>
      <c r="AB9" s="33">
        <f t="shared" si="4"/>
        <v>0.16280234550078054</v>
      </c>
      <c r="AC9" s="32">
        <f t="shared" si="5"/>
        <v>0.22781759358948284</v>
      </c>
      <c r="AE9" s="68"/>
      <c r="AF9" s="70"/>
      <c r="AG9" s="4">
        <v>2</v>
      </c>
      <c r="AH9" s="33">
        <f t="shared" si="7"/>
        <v>0.32960330288969608</v>
      </c>
      <c r="AI9" s="33">
        <f t="shared" si="8"/>
        <v>0.30968437221728329</v>
      </c>
      <c r="AJ9" s="33">
        <f t="shared" si="9"/>
        <v>0.25319544815984862</v>
      </c>
      <c r="AK9" s="33">
        <f t="shared" si="10"/>
        <v>0.28809429822848975</v>
      </c>
      <c r="AL9" s="32">
        <f t="shared" si="11"/>
        <v>0.36011493929874971</v>
      </c>
      <c r="GU9" s="68"/>
      <c r="GV9" s="70"/>
      <c r="GW9" s="4">
        <v>2</v>
      </c>
      <c r="GX9" s="26">
        <v>3703.9158089589132</v>
      </c>
      <c r="GY9" s="26">
        <v>3911.9879292818587</v>
      </c>
      <c r="GZ9" s="26">
        <v>4172.1132221048047</v>
      </c>
      <c r="HA9" s="26">
        <v>4687.9805555736411</v>
      </c>
      <c r="HB9" s="10">
        <v>5783.779970172789</v>
      </c>
    </row>
    <row r="10" spans="2:210" ht="16.350000000000001" customHeight="1" x14ac:dyDescent="0.25">
      <c r="C10" s="49">
        <v>0.20240308219528846</v>
      </c>
      <c r="D10" s="68"/>
      <c r="E10" s="71"/>
      <c r="F10" s="4">
        <v>1</v>
      </c>
      <c r="G10" s="26">
        <f t="shared" si="6"/>
        <v>3580.4160817874167</v>
      </c>
      <c r="H10" s="26">
        <f t="shared" si="0"/>
        <v>3781.6928757517876</v>
      </c>
      <c r="I10" s="26">
        <f t="shared" si="0"/>
        <v>4035.4179397161583</v>
      </c>
      <c r="J10" s="26">
        <f t="shared" si="0"/>
        <v>4529.5773791092706</v>
      </c>
      <c r="K10" s="22">
        <f t="shared" si="0"/>
        <v>5585.3409261276811</v>
      </c>
      <c r="L10" s="1"/>
      <c r="M10" s="68"/>
      <c r="N10" s="71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3942.2717775000001</v>
      </c>
      <c r="T10" s="22">
        <v>4601.4827249999998</v>
      </c>
      <c r="V10" s="68"/>
      <c r="W10" s="71"/>
      <c r="X10" s="4">
        <v>1</v>
      </c>
      <c r="Y10" s="33">
        <f t="shared" si="1"/>
        <v>0.18396872176201939</v>
      </c>
      <c r="Z10" s="33">
        <f t="shared" si="2"/>
        <v>0.16645043424213135</v>
      </c>
      <c r="AA10" s="33">
        <f t="shared" si="3"/>
        <v>0.1155672179413838</v>
      </c>
      <c r="AB10" s="33">
        <f t="shared" si="4"/>
        <v>0.14897643662246729</v>
      </c>
      <c r="AC10" s="32">
        <f t="shared" si="5"/>
        <v>0.21381329887045952</v>
      </c>
      <c r="AE10" s="68"/>
      <c r="AF10" s="71"/>
      <c r="AG10" s="4">
        <v>1</v>
      </c>
      <c r="AH10" s="33">
        <f t="shared" si="7"/>
        <v>0.31154135153187701</v>
      </c>
      <c r="AI10" s="33">
        <f t="shared" si="8"/>
        <v>0.29213546853172101</v>
      </c>
      <c r="AJ10" s="33">
        <f t="shared" si="9"/>
        <v>0.23576958567456785</v>
      </c>
      <c r="AK10" s="33">
        <f t="shared" si="10"/>
        <v>0.27277864766853832</v>
      </c>
      <c r="AL10" s="32">
        <f t="shared" si="11"/>
        <v>0.34460168182375162</v>
      </c>
      <c r="GU10" s="68"/>
      <c r="GV10" s="71"/>
      <c r="GW10" s="4">
        <v>1</v>
      </c>
      <c r="GX10" s="26">
        <v>3580.4160817874167</v>
      </c>
      <c r="GY10" s="26">
        <v>3781.6928757517876</v>
      </c>
      <c r="GZ10" s="26">
        <v>4035.4179397161583</v>
      </c>
      <c r="HA10" s="26">
        <v>4529.5773791092706</v>
      </c>
      <c r="HB10" s="10">
        <v>5585.3409261276811</v>
      </c>
    </row>
    <row r="11" spans="2:210" ht="16.350000000000001" customHeight="1" x14ac:dyDescent="0.25">
      <c r="C11" s="49">
        <v>3.0544158221288642E-2</v>
      </c>
      <c r="D11" s="68" t="s">
        <v>10</v>
      </c>
      <c r="E11" s="69" t="s">
        <v>16</v>
      </c>
      <c r="F11" s="4">
        <v>4</v>
      </c>
      <c r="G11" s="23">
        <f t="shared" si="6"/>
        <v>2977.7169859299333</v>
      </c>
      <c r="H11" s="23">
        <f t="shared" si="0"/>
        <v>3149.8247831014301</v>
      </c>
      <c r="I11" s="23">
        <f t="shared" si="0"/>
        <v>3268.4541027729265</v>
      </c>
      <c r="J11" s="23">
        <f t="shared" si="0"/>
        <v>3727.6286717874168</v>
      </c>
      <c r="K11" s="22">
        <f t="shared" si="0"/>
        <v>4565.4778034021447</v>
      </c>
      <c r="L11" s="1"/>
      <c r="M11" s="68" t="s">
        <v>10</v>
      </c>
      <c r="N11" s="69" t="s">
        <v>16</v>
      </c>
      <c r="O11" s="4">
        <v>4</v>
      </c>
      <c r="P11" s="23">
        <v>2759.4163275000001</v>
      </c>
      <c r="Q11" s="23">
        <v>2967.0529874999997</v>
      </c>
      <c r="R11" s="23">
        <v>3014.2542149999999</v>
      </c>
      <c r="S11" s="23">
        <v>3465.7177275000004</v>
      </c>
      <c r="T11" s="22">
        <v>3972.8013674999997</v>
      </c>
      <c r="V11" s="68" t="s">
        <v>10</v>
      </c>
      <c r="W11" s="69" t="s">
        <v>16</v>
      </c>
      <c r="X11" s="4">
        <v>4</v>
      </c>
      <c r="Y11" s="34">
        <f t="shared" si="1"/>
        <v>7.9111171538116976E-2</v>
      </c>
      <c r="Z11" s="34">
        <f t="shared" si="2"/>
        <v>6.1600448785861239E-2</v>
      </c>
      <c r="AA11" s="34">
        <f t="shared" si="3"/>
        <v>8.4332597598416825E-2</v>
      </c>
      <c r="AB11" s="34">
        <f t="shared" si="4"/>
        <v>7.5571920416134475E-2</v>
      </c>
      <c r="AC11" s="32">
        <f t="shared" si="5"/>
        <v>0.14918350581295337</v>
      </c>
      <c r="AE11" s="68" t="s">
        <v>10</v>
      </c>
      <c r="AF11" s="69" t="s">
        <v>16</v>
      </c>
      <c r="AG11" s="4">
        <v>4</v>
      </c>
      <c r="AH11" s="34">
        <f t="shared" si="7"/>
        <v>0.1953854002713491</v>
      </c>
      <c r="AI11" s="34">
        <f t="shared" si="8"/>
        <v>0.17598789714253771</v>
      </c>
      <c r="AJ11" s="34">
        <f t="shared" si="9"/>
        <v>0.20116943498964623</v>
      </c>
      <c r="AK11" s="34">
        <f t="shared" si="10"/>
        <v>0.19146479484097312</v>
      </c>
      <c r="AL11" s="32">
        <f t="shared" si="11"/>
        <v>0.27300802856429884</v>
      </c>
      <c r="GU11" s="68" t="s">
        <v>10</v>
      </c>
      <c r="GV11" s="69" t="s">
        <v>16</v>
      </c>
      <c r="GW11" s="4">
        <v>4</v>
      </c>
      <c r="GX11" s="8">
        <v>2977.7169859299333</v>
      </c>
      <c r="GY11" s="9">
        <v>3149.8247831014301</v>
      </c>
      <c r="GZ11" s="9">
        <v>3268.4541027729265</v>
      </c>
      <c r="HA11" s="9">
        <v>3727.6286717874168</v>
      </c>
      <c r="HB11" s="10">
        <v>4565.4778034021447</v>
      </c>
    </row>
    <row r="12" spans="2:210" ht="16.350000000000001" customHeight="1" x14ac:dyDescent="0.25">
      <c r="C12" s="49">
        <v>3.0354149398359676E-2</v>
      </c>
      <c r="D12" s="68"/>
      <c r="E12" s="70"/>
      <c r="F12" s="4">
        <v>3</v>
      </c>
      <c r="G12" s="23">
        <f t="shared" si="6"/>
        <v>2889.4608369518587</v>
      </c>
      <c r="H12" s="23">
        <f t="shared" si="0"/>
        <v>3053.0804144244516</v>
      </c>
      <c r="I12" s="23">
        <f t="shared" si="0"/>
        <v>3168.7565718970445</v>
      </c>
      <c r="J12" s="23">
        <f t="shared" si="0"/>
        <v>3604.1834943148233</v>
      </c>
      <c r="K12" s="22">
        <f t="shared" si="0"/>
        <v>4405.2496941366771</v>
      </c>
      <c r="L12" s="1"/>
      <c r="M12" s="68"/>
      <c r="N12" s="70"/>
      <c r="O12" s="4">
        <v>3</v>
      </c>
      <c r="P12" s="23">
        <v>2732.0992124999998</v>
      </c>
      <c r="Q12" s="23">
        <v>2926.1437799999999</v>
      </c>
      <c r="R12" s="23">
        <v>2976.3580874999998</v>
      </c>
      <c r="S12" s="23">
        <v>3392.1963599999999</v>
      </c>
      <c r="T12" s="22">
        <v>3866.1028875000002</v>
      </c>
      <c r="V12" s="68"/>
      <c r="W12" s="70"/>
      <c r="X12" s="4">
        <v>3</v>
      </c>
      <c r="Y12" s="34">
        <f t="shared" si="1"/>
        <v>5.7597331653218342E-2</v>
      </c>
      <c r="Z12" s="34">
        <f t="shared" si="2"/>
        <v>4.3380176767818135E-2</v>
      </c>
      <c r="AA12" s="34">
        <f t="shared" si="3"/>
        <v>6.4642250273941437E-2</v>
      </c>
      <c r="AB12" s="34">
        <f t="shared" si="4"/>
        <v>6.249258940741953E-2</v>
      </c>
      <c r="AC12" s="32">
        <f t="shared" si="5"/>
        <v>0.13945485216647047</v>
      </c>
      <c r="AE12" s="68"/>
      <c r="AF12" s="70"/>
      <c r="AG12" s="4">
        <v>3</v>
      </c>
      <c r="AH12" s="34">
        <f t="shared" si="7"/>
        <v>0.17155344413885243</v>
      </c>
      <c r="AI12" s="34">
        <f t="shared" si="8"/>
        <v>0.15580439081455055</v>
      </c>
      <c r="AJ12" s="34">
        <f t="shared" si="9"/>
        <v>0.17935745274095871</v>
      </c>
      <c r="AK12" s="34">
        <f t="shared" si="10"/>
        <v>0.17697616591606913</v>
      </c>
      <c r="AL12" s="32">
        <f t="shared" si="11"/>
        <v>0.26223111248740771</v>
      </c>
      <c r="GU12" s="68"/>
      <c r="GV12" s="70"/>
      <c r="GW12" s="4">
        <v>3</v>
      </c>
      <c r="GX12" s="8">
        <v>2889.4608369518587</v>
      </c>
      <c r="GY12" s="9">
        <v>3053.0804144244516</v>
      </c>
      <c r="GZ12" s="9">
        <v>3168.7565718970445</v>
      </c>
      <c r="HA12" s="9">
        <v>3604.1834943148233</v>
      </c>
      <c r="HB12" s="10">
        <v>4405.2496941366771</v>
      </c>
    </row>
    <row r="13" spans="2:210" ht="16.350000000000001" customHeight="1" x14ac:dyDescent="0.25">
      <c r="C13" s="49">
        <v>4.0036974538266268E-2</v>
      </c>
      <c r="D13" s="68"/>
      <c r="E13" s="70"/>
      <c r="F13" s="4">
        <v>2</v>
      </c>
      <c r="G13" s="23">
        <f t="shared" si="6"/>
        <v>2804.3375558190951</v>
      </c>
      <c r="H13" s="23">
        <f t="shared" si="0"/>
        <v>2961.5523034850498</v>
      </c>
      <c r="I13" s="23">
        <f t="shared" si="0"/>
        <v>3071.4439711510045</v>
      </c>
      <c r="J13" s="23">
        <f t="shared" si="0"/>
        <v>3485.636606648869</v>
      </c>
      <c r="K13" s="22">
        <f t="shared" si="0"/>
        <v>4270.5275077275746</v>
      </c>
      <c r="L13" s="1"/>
      <c r="M13" s="68"/>
      <c r="N13" s="70"/>
      <c r="O13" s="4">
        <v>2</v>
      </c>
      <c r="P13" s="23">
        <v>2705.0479574999999</v>
      </c>
      <c r="Q13" s="23">
        <v>2891.2939649999998</v>
      </c>
      <c r="R13" s="23">
        <v>2935.5707325000003</v>
      </c>
      <c r="S13" s="23">
        <v>3321.9539325000001</v>
      </c>
      <c r="T13" s="22">
        <v>3821.5381050000001</v>
      </c>
      <c r="V13" s="68"/>
      <c r="W13" s="70"/>
      <c r="X13" s="4">
        <v>2</v>
      </c>
      <c r="Y13" s="34">
        <f t="shared" si="1"/>
        <v>3.6705300563638854E-2</v>
      </c>
      <c r="Z13" s="34">
        <f t="shared" si="2"/>
        <v>2.4299963730962215E-2</v>
      </c>
      <c r="AA13" s="34">
        <f t="shared" si="3"/>
        <v>4.6285118306548689E-2</v>
      </c>
      <c r="AB13" s="34">
        <f t="shared" si="4"/>
        <v>4.9273011448923487E-2</v>
      </c>
      <c r="AC13" s="32">
        <f t="shared" si="5"/>
        <v>0.11748918639333428</v>
      </c>
      <c r="AE13" s="68"/>
      <c r="AF13" s="70"/>
      <c r="AG13" s="4">
        <v>2</v>
      </c>
      <c r="AH13" s="34">
        <f t="shared" si="7"/>
        <v>0.148410296699371</v>
      </c>
      <c r="AI13" s="34">
        <f t="shared" si="8"/>
        <v>0.13466828482297344</v>
      </c>
      <c r="AJ13" s="34">
        <f t="shared" si="9"/>
        <v>0.15902233980407932</v>
      </c>
      <c r="AK13" s="34">
        <f t="shared" si="10"/>
        <v>0.1623321784325451</v>
      </c>
      <c r="AL13" s="32">
        <f t="shared" si="11"/>
        <v>0.23789864622721613</v>
      </c>
      <c r="GU13" s="68"/>
      <c r="GV13" s="70"/>
      <c r="GW13" s="4">
        <v>2</v>
      </c>
      <c r="GX13" s="8">
        <v>2804.3375558190951</v>
      </c>
      <c r="GY13" s="9">
        <v>2961.5523034850498</v>
      </c>
      <c r="GZ13" s="9">
        <v>3071.4439711510045</v>
      </c>
      <c r="HA13" s="9">
        <v>3485.636606648869</v>
      </c>
      <c r="HB13" s="10">
        <v>4270.5275077275746</v>
      </c>
    </row>
    <row r="14" spans="2:210" ht="16.350000000000001" customHeight="1" x14ac:dyDescent="0.25">
      <c r="C14" s="49">
        <v>5.9192225947274801E-2</v>
      </c>
      <c r="D14" s="68"/>
      <c r="E14" s="71"/>
      <c r="F14" s="4">
        <v>1</v>
      </c>
      <c r="G14" s="23">
        <f t="shared" si="6"/>
        <v>2696.3825560760529</v>
      </c>
      <c r="H14" s="23">
        <f t="shared" si="0"/>
        <v>2823.6920620048554</v>
      </c>
      <c r="I14" s="23">
        <f t="shared" si="0"/>
        <v>2952.349330433658</v>
      </c>
      <c r="J14" s="23">
        <f t="shared" si="0"/>
        <v>3353.397613220066</v>
      </c>
      <c r="K14" s="22">
        <f t="shared" si="0"/>
        <v>4116.5214330072831</v>
      </c>
      <c r="L14" s="1"/>
      <c r="M14" s="68"/>
      <c r="N14" s="71"/>
      <c r="O14" s="4">
        <v>1</v>
      </c>
      <c r="P14" s="23">
        <v>2600.7200625</v>
      </c>
      <c r="Q14" s="23">
        <v>2708.2272000000003</v>
      </c>
      <c r="R14" s="23">
        <v>2819.7776250000002</v>
      </c>
      <c r="S14" s="23">
        <v>3199.6583324999997</v>
      </c>
      <c r="T14" s="22">
        <v>3705.2908200000002</v>
      </c>
      <c r="V14" s="68"/>
      <c r="W14" s="71"/>
      <c r="X14" s="4">
        <v>1</v>
      </c>
      <c r="Y14" s="34">
        <f t="shared" si="1"/>
        <v>3.6783079792176876E-2</v>
      </c>
      <c r="Z14" s="34">
        <f t="shared" si="2"/>
        <v>4.2634850578583405E-2</v>
      </c>
      <c r="AA14" s="34">
        <f t="shared" si="3"/>
        <v>4.70149504905224E-2</v>
      </c>
      <c r="AB14" s="34">
        <f t="shared" si="4"/>
        <v>4.8048655432514575E-2</v>
      </c>
      <c r="AC14" s="32">
        <f t="shared" si="5"/>
        <v>0.1109847061902911</v>
      </c>
      <c r="AE14" s="68"/>
      <c r="AF14" s="71"/>
      <c r="AG14" s="4">
        <v>1</v>
      </c>
      <c r="AH14" s="34">
        <f t="shared" si="7"/>
        <v>0.14849645663978395</v>
      </c>
      <c r="AI14" s="34">
        <f t="shared" si="8"/>
        <v>0.15497875572842568</v>
      </c>
      <c r="AJ14" s="34">
        <f t="shared" si="9"/>
        <v>0.15983081140587618</v>
      </c>
      <c r="AK14" s="34">
        <f t="shared" si="10"/>
        <v>0.16097589805536794</v>
      </c>
      <c r="AL14" s="32">
        <f t="shared" si="11"/>
        <v>0.23069330828229506</v>
      </c>
      <c r="GU14" s="68"/>
      <c r="GV14" s="71"/>
      <c r="GW14" s="4">
        <v>1</v>
      </c>
      <c r="GX14" s="8">
        <v>2696.3825560760529</v>
      </c>
      <c r="GY14" s="9">
        <v>2823.6920620048554</v>
      </c>
      <c r="GZ14" s="9">
        <v>2952.349330433658</v>
      </c>
      <c r="HA14" s="9">
        <v>3353.397613220066</v>
      </c>
      <c r="HB14" s="10">
        <v>4116.5214330072831</v>
      </c>
    </row>
    <row r="15" spans="2:210" ht="16.350000000000001" customHeight="1" x14ac:dyDescent="0.25">
      <c r="C15" s="49">
        <v>3.690905988027815E-2</v>
      </c>
      <c r="D15" s="68" t="s">
        <v>11</v>
      </c>
      <c r="E15" s="69" t="s">
        <v>17</v>
      </c>
      <c r="F15" s="4">
        <v>2</v>
      </c>
      <c r="G15" s="23">
        <f t="shared" si="6"/>
        <v>2545.6970793611877</v>
      </c>
      <c r="H15" s="23">
        <f t="shared" si="0"/>
        <v>2666.5281818292469</v>
      </c>
      <c r="I15" s="23">
        <f t="shared" si="0"/>
        <v>2790.5569892973062</v>
      </c>
      <c r="J15" s="23">
        <f t="shared" si="0"/>
        <v>3169.3637617014847</v>
      </c>
      <c r="K15" s="22">
        <f t="shared" si="0"/>
        <v>3908.1961177438707</v>
      </c>
      <c r="L15" s="1"/>
      <c r="M15" s="68" t="s">
        <v>11</v>
      </c>
      <c r="N15" s="69" t="s">
        <v>17</v>
      </c>
      <c r="O15" s="4">
        <v>2</v>
      </c>
      <c r="P15" s="23">
        <v>2434.7901900000002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68" t="s">
        <v>11</v>
      </c>
      <c r="W15" s="69" t="s">
        <v>17</v>
      </c>
      <c r="X15" s="4">
        <v>2</v>
      </c>
      <c r="Y15" s="34">
        <f t="shared" si="1"/>
        <v>4.5550902010652372E-2</v>
      </c>
      <c r="Z15" s="34">
        <f t="shared" si="2"/>
        <v>5.0985868551288283E-2</v>
      </c>
      <c r="AA15" s="34">
        <f t="shared" si="3"/>
        <v>5.3382299226553354E-2</v>
      </c>
      <c r="AB15" s="34">
        <f t="shared" si="4"/>
        <v>5.462131264053216E-2</v>
      </c>
      <c r="AC15" s="32">
        <f t="shared" si="5"/>
        <v>0.10683538365435186</v>
      </c>
      <c r="AE15" s="68" t="s">
        <v>11</v>
      </c>
      <c r="AF15" s="69" t="s">
        <v>17</v>
      </c>
      <c r="AG15" s="4">
        <v>2</v>
      </c>
      <c r="AH15" s="34">
        <f t="shared" si="7"/>
        <v>0.15820901170230006</v>
      </c>
      <c r="AI15" s="34">
        <f t="shared" si="8"/>
        <v>0.16422959588768982</v>
      </c>
      <c r="AJ15" s="34">
        <f t="shared" si="9"/>
        <v>0.16688424196821439</v>
      </c>
      <c r="AK15" s="34">
        <f t="shared" si="10"/>
        <v>0.16825675907754967</v>
      </c>
      <c r="AL15" s="32">
        <f t="shared" si="11"/>
        <v>0.22609689624310847</v>
      </c>
      <c r="GU15" s="68" t="s">
        <v>11</v>
      </c>
      <c r="GV15" s="69" t="s">
        <v>17</v>
      </c>
      <c r="GW15" s="4">
        <v>2</v>
      </c>
      <c r="GX15" s="8">
        <v>2545.6970793611877</v>
      </c>
      <c r="GY15" s="9">
        <v>2666.5281818292469</v>
      </c>
      <c r="GZ15" s="9">
        <v>2790.5569892973062</v>
      </c>
      <c r="HA15" s="9">
        <v>3169.3637617014847</v>
      </c>
      <c r="HB15" s="10">
        <v>3908.1961177438707</v>
      </c>
    </row>
    <row r="16" spans="2:210" ht="16.350000000000001" customHeight="1" x14ac:dyDescent="0.25">
      <c r="C16" s="49">
        <v>5.5314697608137564E-2</v>
      </c>
      <c r="D16" s="68"/>
      <c r="E16" s="71"/>
      <c r="F16" s="4">
        <v>1</v>
      </c>
      <c r="G16" s="23">
        <f t="shared" si="6"/>
        <v>2455.0822997487503</v>
      </c>
      <c r="H16" s="23">
        <f t="shared" si="0"/>
        <v>2571.6516618611877</v>
      </c>
      <c r="I16" s="23">
        <f t="shared" si="0"/>
        <v>2684.3734389736255</v>
      </c>
      <c r="J16" s="23">
        <f t="shared" si="0"/>
        <v>3057.344275310938</v>
      </c>
      <c r="K16" s="22">
        <f t="shared" si="0"/>
        <v>3763.3833615417816</v>
      </c>
      <c r="L16" s="1"/>
      <c r="M16" s="68"/>
      <c r="N16" s="71"/>
      <c r="O16" s="4">
        <v>1</v>
      </c>
      <c r="P16" s="23">
        <v>2410.6744724999999</v>
      </c>
      <c r="Q16" s="23">
        <v>2512.6539375000002</v>
      </c>
      <c r="R16" s="23">
        <v>2603.0906474999997</v>
      </c>
      <c r="S16" s="23">
        <v>2978.8172925000003</v>
      </c>
      <c r="T16" s="22">
        <v>3486.6985125000001</v>
      </c>
      <c r="V16" s="68"/>
      <c r="W16" s="71"/>
      <c r="X16" s="4">
        <v>1</v>
      </c>
      <c r="Y16" s="34">
        <f t="shared" si="1"/>
        <v>1.8421328866811804E-2</v>
      </c>
      <c r="Z16" s="34">
        <f t="shared" si="2"/>
        <v>2.3480242734854384E-2</v>
      </c>
      <c r="AA16" s="34">
        <f t="shared" si="3"/>
        <v>3.1225494030217238E-2</v>
      </c>
      <c r="AB16" s="34">
        <f t="shared" si="4"/>
        <v>2.6361799029652078E-2</v>
      </c>
      <c r="AC16" s="32">
        <f t="shared" si="5"/>
        <v>7.9354394436413678E-2</v>
      </c>
      <c r="AE16" s="68"/>
      <c r="AF16" s="71"/>
      <c r="AG16" s="4">
        <v>1</v>
      </c>
      <c r="AH16" s="34">
        <f t="shared" si="7"/>
        <v>0.12815622705221053</v>
      </c>
      <c r="AI16" s="34">
        <f t="shared" si="8"/>
        <v>0.13376023888953492</v>
      </c>
      <c r="AJ16" s="34">
        <f t="shared" si="9"/>
        <v>0.14234004101197328</v>
      </c>
      <c r="AK16" s="34">
        <f t="shared" si="10"/>
        <v>0.13695228287509731</v>
      </c>
      <c r="AL16" s="32">
        <f t="shared" si="11"/>
        <v>0.19565483043693721</v>
      </c>
      <c r="GU16" s="68"/>
      <c r="GV16" s="71"/>
      <c r="GW16" s="4">
        <v>1</v>
      </c>
      <c r="GX16" s="8">
        <v>2455.0822997487503</v>
      </c>
      <c r="GY16" s="9">
        <v>2571.6516618611877</v>
      </c>
      <c r="GZ16" s="9">
        <v>2684.3734389736255</v>
      </c>
      <c r="HA16" s="9">
        <v>3057.344275310938</v>
      </c>
      <c r="HB16" s="10">
        <v>3763.3833615417816</v>
      </c>
    </row>
    <row r="17" spans="3:210" ht="16.350000000000001" customHeight="1" x14ac:dyDescent="0.25">
      <c r="C17" s="49">
        <v>4.0283196583305925E-2</v>
      </c>
      <c r="D17" s="68" t="s">
        <v>12</v>
      </c>
      <c r="E17" s="69" t="s">
        <v>18</v>
      </c>
      <c r="F17" s="4">
        <v>2</v>
      </c>
      <c r="G17" s="23">
        <f t="shared" si="6"/>
        <v>2326.3982822500002</v>
      </c>
      <c r="H17" s="23">
        <f t="shared" si="0"/>
        <v>2438.3931711125001</v>
      </c>
      <c r="I17" s="23">
        <f t="shared" si="0"/>
        <v>2543.6418624750004</v>
      </c>
      <c r="J17" s="23">
        <f t="shared" si="0"/>
        <v>2905.6328065625003</v>
      </c>
      <c r="K17" s="22">
        <f t="shared" si="0"/>
        <v>3584.31763291875</v>
      </c>
      <c r="L17" s="1"/>
      <c r="M17" s="68" t="s">
        <v>12</v>
      </c>
      <c r="N17" s="69" t="s">
        <v>18</v>
      </c>
      <c r="O17" s="4">
        <v>2</v>
      </c>
      <c r="P17" s="23">
        <v>2282.9176649999999</v>
      </c>
      <c r="Q17" s="23">
        <v>2384.0884725000001</v>
      </c>
      <c r="R17" s="23">
        <v>2465.0206874999999</v>
      </c>
      <c r="S17" s="23">
        <v>2846.5519425000002</v>
      </c>
      <c r="T17" s="22">
        <v>3356.3163374999999</v>
      </c>
      <c r="V17" s="68" t="s">
        <v>12</v>
      </c>
      <c r="W17" s="69" t="s">
        <v>18</v>
      </c>
      <c r="X17" s="4">
        <v>2</v>
      </c>
      <c r="Y17" s="34">
        <f t="shared" si="1"/>
        <v>1.9046073328273128E-2</v>
      </c>
      <c r="Z17" s="34">
        <f t="shared" si="2"/>
        <v>2.2777971219983817E-2</v>
      </c>
      <c r="AA17" s="34">
        <f t="shared" si="3"/>
        <v>3.1894732313479057E-2</v>
      </c>
      <c r="AB17" s="34">
        <f t="shared" si="4"/>
        <v>2.0755238357116346E-2</v>
      </c>
      <c r="AC17" s="32">
        <f t="shared" si="5"/>
        <v>6.7932004165191406E-2</v>
      </c>
      <c r="AE17" s="68" t="s">
        <v>12</v>
      </c>
      <c r="AF17" s="69" t="s">
        <v>18</v>
      </c>
      <c r="AG17" s="4">
        <v>2</v>
      </c>
      <c r="AH17" s="34">
        <f t="shared" si="7"/>
        <v>0.12884828772939461</v>
      </c>
      <c r="AI17" s="34">
        <f t="shared" si="8"/>
        <v>0.13298229761893698</v>
      </c>
      <c r="AJ17" s="34">
        <f t="shared" si="9"/>
        <v>0.1430813897202563</v>
      </c>
      <c r="AK17" s="34">
        <f t="shared" si="10"/>
        <v>0.13074161529009576</v>
      </c>
      <c r="AL17" s="32">
        <f t="shared" si="11"/>
        <v>0.18300167761399089</v>
      </c>
      <c r="GU17" s="68" t="s">
        <v>12</v>
      </c>
      <c r="GV17" s="69" t="s">
        <v>18</v>
      </c>
      <c r="GW17" s="4">
        <v>2</v>
      </c>
      <c r="GX17" s="8">
        <v>2326.3982822500002</v>
      </c>
      <c r="GY17" s="9">
        <v>2438.3931711125001</v>
      </c>
      <c r="GZ17" s="9">
        <v>2543.6418624750004</v>
      </c>
      <c r="HA17" s="9">
        <v>2905.6328065625003</v>
      </c>
      <c r="HB17" s="10">
        <v>3584.31763291875</v>
      </c>
    </row>
    <row r="18" spans="3:210" ht="16.350000000000001" customHeight="1" thickBot="1" x14ac:dyDescent="0.3">
      <c r="C18" s="50"/>
      <c r="D18" s="72"/>
      <c r="E18" s="73"/>
      <c r="F18" s="7">
        <v>1</v>
      </c>
      <c r="G18" s="24">
        <f t="shared" si="6"/>
        <v>2236.3200000000002</v>
      </c>
      <c r="H18" s="24">
        <f t="shared" si="0"/>
        <v>2342.6711297500001</v>
      </c>
      <c r="I18" s="24">
        <f t="shared" si="0"/>
        <v>2442.6639219999997</v>
      </c>
      <c r="J18" s="24">
        <f t="shared" si="0"/>
        <v>2786.27657125</v>
      </c>
      <c r="K18" s="25">
        <f t="shared" si="0"/>
        <v>3449.8291983749996</v>
      </c>
      <c r="L18" s="1"/>
      <c r="M18" s="72"/>
      <c r="N18" s="73"/>
      <c r="O18" s="7">
        <v>1</v>
      </c>
      <c r="P18" s="24">
        <v>2236.2924674999999</v>
      </c>
      <c r="Q18" s="24">
        <v>2331.7362074999996</v>
      </c>
      <c r="R18" s="24">
        <v>2408.0823375</v>
      </c>
      <c r="S18" s="24">
        <v>2768.0235450000005</v>
      </c>
      <c r="T18" s="25">
        <v>3305.0718225000001</v>
      </c>
      <c r="V18" s="72"/>
      <c r="W18" s="73"/>
      <c r="X18" s="7">
        <v>1</v>
      </c>
      <c r="Y18" s="35">
        <f t="shared" si="1"/>
        <v>1.231167228810115E-5</v>
      </c>
      <c r="Z18" s="35">
        <f t="shared" si="2"/>
        <v>4.6896052026934587E-3</v>
      </c>
      <c r="AA18" s="35">
        <f t="shared" si="3"/>
        <v>1.4360632093627368E-2</v>
      </c>
      <c r="AB18" s="35">
        <f t="shared" si="4"/>
        <v>6.5942452993112965E-3</v>
      </c>
      <c r="AC18" s="36">
        <f t="shared" si="5"/>
        <v>4.3798556778564368E-2</v>
      </c>
      <c r="AE18" s="72"/>
      <c r="AF18" s="73"/>
      <c r="AG18" s="7">
        <v>1</v>
      </c>
      <c r="AH18" s="35">
        <f t="shared" si="7"/>
        <v>0.10776363825497715</v>
      </c>
      <c r="AI18" s="35">
        <f t="shared" si="8"/>
        <v>0.11294491016328356</v>
      </c>
      <c r="AJ18" s="35">
        <f t="shared" si="9"/>
        <v>0.12365799020171586</v>
      </c>
      <c r="AK18" s="35">
        <f t="shared" si="10"/>
        <v>0.11505477523031238</v>
      </c>
      <c r="AL18" s="36">
        <f t="shared" si="11"/>
        <v>0.15626785127145459</v>
      </c>
      <c r="GU18" s="72"/>
      <c r="GV18" s="73"/>
      <c r="GW18" s="7">
        <v>1</v>
      </c>
      <c r="GX18" s="14">
        <f>2236.32</f>
        <v>2236.3200000000002</v>
      </c>
      <c r="GY18" s="12">
        <v>2342.6711297500001</v>
      </c>
      <c r="GZ18" s="12">
        <v>2442.6639219999997</v>
      </c>
      <c r="HA18" s="12">
        <v>2786.27657125</v>
      </c>
      <c r="HB18" s="13">
        <v>3449.8291983749996</v>
      </c>
    </row>
    <row r="19" spans="3:210" ht="16.350000000000001" customHeight="1" thickTop="1" thickBot="1" x14ac:dyDescent="0.25">
      <c r="C19" s="48" t="s">
        <v>69</v>
      </c>
      <c r="D19" s="56" t="s">
        <v>23</v>
      </c>
      <c r="E19" s="56"/>
      <c r="F19" s="56"/>
      <c r="G19" s="16" t="s">
        <v>20</v>
      </c>
      <c r="H19" s="18">
        <v>7.4999999999999997E-2</v>
      </c>
      <c r="I19" s="18">
        <v>0.15</v>
      </c>
      <c r="J19" s="18">
        <v>0.375</v>
      </c>
      <c r="K19" s="18">
        <v>0.86250000000000004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U19" s="56" t="s">
        <v>23</v>
      </c>
      <c r="GV19" s="56"/>
      <c r="GW19" s="56"/>
      <c r="GX19" s="16" t="s">
        <v>20</v>
      </c>
      <c r="GY19" s="18">
        <v>7.4999999999999997E-2</v>
      </c>
      <c r="GZ19" s="18">
        <v>0.15</v>
      </c>
      <c r="HA19" s="18">
        <v>0.375</v>
      </c>
      <c r="HB19" s="18">
        <v>0.86250000000000004</v>
      </c>
    </row>
    <row r="20" spans="3:210" ht="16.350000000000001" customHeight="1" thickTop="1" thickBot="1" x14ac:dyDescent="0.25">
      <c r="C20" s="51">
        <v>0.4</v>
      </c>
      <c r="D20" s="57" t="s">
        <v>38</v>
      </c>
      <c r="E20" s="58"/>
      <c r="F20" s="58"/>
      <c r="G20" s="58"/>
      <c r="H20" s="58"/>
      <c r="I20" s="58"/>
      <c r="J20" s="58"/>
      <c r="K20" s="59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38</v>
      </c>
      <c r="W20" s="61"/>
      <c r="X20" s="62"/>
      <c r="Y20" s="62"/>
      <c r="Z20" s="62"/>
      <c r="AA20" s="62"/>
      <c r="AB20" s="62"/>
      <c r="AC20" s="63"/>
      <c r="AE20" s="60" t="s">
        <v>38</v>
      </c>
      <c r="AF20" s="61"/>
      <c r="AG20" s="62"/>
      <c r="AH20" s="62"/>
      <c r="AI20" s="62"/>
      <c r="AJ20" s="62"/>
      <c r="AK20" s="62"/>
      <c r="AL20" s="63"/>
      <c r="GU20" s="57" t="s">
        <v>30</v>
      </c>
      <c r="GV20" s="58"/>
      <c r="GW20" s="58"/>
      <c r="GX20" s="58"/>
      <c r="GY20" s="58"/>
      <c r="GZ20" s="58"/>
      <c r="HA20" s="58"/>
      <c r="HB20" s="59"/>
    </row>
    <row r="21" spans="3:210" ht="16.350000000000001" customHeight="1" x14ac:dyDescent="0.25">
      <c r="C21" s="48" t="s">
        <v>71</v>
      </c>
      <c r="D21" s="64" t="s">
        <v>1</v>
      </c>
      <c r="E21" s="65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64" t="s">
        <v>1</v>
      </c>
      <c r="N21" s="65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64" t="s">
        <v>1</v>
      </c>
      <c r="W21" s="65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64" t="s">
        <v>1</v>
      </c>
      <c r="AF21" s="65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U21" s="64" t="s">
        <v>1</v>
      </c>
      <c r="GV21" s="65"/>
      <c r="GW21" s="2" t="s">
        <v>2</v>
      </c>
      <c r="GX21" s="3" t="s">
        <v>3</v>
      </c>
      <c r="GY21" s="3" t="s">
        <v>4</v>
      </c>
      <c r="GZ21" s="3" t="s">
        <v>5</v>
      </c>
      <c r="HA21" s="3" t="s">
        <v>6</v>
      </c>
      <c r="HB21" s="5" t="s">
        <v>7</v>
      </c>
    </row>
    <row r="22" spans="3:210" ht="16.350000000000001" customHeight="1" x14ac:dyDescent="0.25">
      <c r="C22" s="49">
        <v>8.2130113457682397E-2</v>
      </c>
      <c r="D22" s="6" t="s">
        <v>8</v>
      </c>
      <c r="E22" s="15" t="s">
        <v>19</v>
      </c>
      <c r="F22" s="4">
        <v>1</v>
      </c>
      <c r="G22" s="27">
        <f>GX22*(1+$B$6)</f>
        <v>6064.5013824983798</v>
      </c>
      <c r="H22" s="27">
        <f t="shared" ref="H22:H34" si="12">GY22*(1+$B$6)</f>
        <v>6496.8390143732586</v>
      </c>
      <c r="I22" s="27">
        <f t="shared" ref="I22:I34" si="13">GZ22*(1+$B$6)</f>
        <v>6959.997943748137</v>
      </c>
      <c r="J22" s="27">
        <f t="shared" ref="J22:J34" si="14">HA22*(1+$B$6)</f>
        <v>8280.8828518727714</v>
      </c>
      <c r="K22" s="22">
        <f t="shared" ref="K22:K34" si="15">HB22*(1+$B$6)</f>
        <v>11201.695527809483</v>
      </c>
      <c r="L22" s="1"/>
      <c r="M22" s="6" t="s">
        <v>8</v>
      </c>
      <c r="N22" s="15" t="s">
        <v>19</v>
      </c>
      <c r="O22" s="4">
        <v>1</v>
      </c>
      <c r="P22" s="27">
        <v>4825.1263724999999</v>
      </c>
      <c r="Q22" s="27">
        <v>5119.5109350000002</v>
      </c>
      <c r="R22" s="27">
        <v>5506.3593900000005</v>
      </c>
      <c r="S22" s="27">
        <v>6461.1291149999997</v>
      </c>
      <c r="T22" s="22">
        <v>8706.4829774999998</v>
      </c>
      <c r="V22" s="6" t="s">
        <v>8</v>
      </c>
      <c r="W22" s="15" t="s">
        <v>19</v>
      </c>
      <c r="X22" s="4">
        <v>1</v>
      </c>
      <c r="Y22" s="31">
        <f t="shared" ref="Y22:Y34" si="16">GX22/P22-1</f>
        <v>0.2568585596145192</v>
      </c>
      <c r="Z22" s="31">
        <f t="shared" ref="Z22:Z34" si="17">GY22/Q22-1</f>
        <v>0.26903508887089789</v>
      </c>
      <c r="AA22" s="31">
        <f t="shared" ref="AA22:AA34" si="18">GZ22/R22-1</f>
        <v>0.26399267661098613</v>
      </c>
      <c r="AB22" s="31">
        <f t="shared" ref="AB22:AB34" si="19">HA22/S22-1</f>
        <v>0.28164639716734285</v>
      </c>
      <c r="AC22" s="32">
        <f t="shared" ref="AC22:AC34" si="20">HB22/T22-1</f>
        <v>0.28659248019640238</v>
      </c>
      <c r="AE22" s="6" t="s">
        <v>8</v>
      </c>
      <c r="AF22" s="15" t="s">
        <v>19</v>
      </c>
      <c r="AG22" s="4">
        <v>1</v>
      </c>
      <c r="AH22" s="31">
        <f>G22/(P22/(1.055*1.05))-1</f>
        <v>0.39228506941298358</v>
      </c>
      <c r="AI22" s="31">
        <f t="shared" ref="AI22:AI34" si="21">H22/(Q22/(1.055*1.05))-1</f>
        <v>0.4057736196967372</v>
      </c>
      <c r="AJ22" s="31">
        <f t="shared" ref="AJ22:AJ34" si="22">I22/(R22/(1.055*1.05))-1</f>
        <v>0.4001878875158198</v>
      </c>
      <c r="AK22" s="31">
        <f t="shared" ref="AK22:AK34" si="23">J22/(S22/(1.055*1.05))-1</f>
        <v>0.41974379646212401</v>
      </c>
      <c r="AL22" s="32">
        <f t="shared" ref="AL22:AL34" si="24">K22/(T22/(1.055*1.05))-1</f>
        <v>0.42522281993756472</v>
      </c>
      <c r="GU22" s="6" t="s">
        <v>8</v>
      </c>
      <c r="GV22" s="15" t="s">
        <v>19</v>
      </c>
      <c r="GW22" s="4">
        <v>1</v>
      </c>
      <c r="GX22" s="27">
        <v>6064.5013824983798</v>
      </c>
      <c r="GY22" s="27">
        <v>6496.8390143732586</v>
      </c>
      <c r="GZ22" s="27">
        <v>6959.997943748137</v>
      </c>
      <c r="HA22" s="27">
        <v>8280.8828518727714</v>
      </c>
      <c r="HB22" s="10">
        <v>11201.695527809483</v>
      </c>
    </row>
    <row r="23" spans="3:210" ht="16.350000000000001" customHeight="1" x14ac:dyDescent="0.25">
      <c r="C23" s="49">
        <v>3.3675973690040717E-2</v>
      </c>
      <c r="D23" s="68" t="s">
        <v>9</v>
      </c>
      <c r="E23" s="69" t="s">
        <v>15</v>
      </c>
      <c r="F23" s="4">
        <v>4</v>
      </c>
      <c r="G23" s="26">
        <f t="shared" ref="G23:G34" si="25">GX23*(1+$B$6)</f>
        <v>5604.225690680345</v>
      </c>
      <c r="H23" s="26">
        <f t="shared" si="12"/>
        <v>6005.6267707938705</v>
      </c>
      <c r="I23" s="26">
        <f t="shared" si="13"/>
        <v>6438.587648407397</v>
      </c>
      <c r="J23" s="26">
        <f t="shared" si="14"/>
        <v>7601.3019587479739</v>
      </c>
      <c r="K23" s="22">
        <f t="shared" si="15"/>
        <v>10205.126858235893</v>
      </c>
      <c r="L23" s="1"/>
      <c r="M23" s="68" t="s">
        <v>9</v>
      </c>
      <c r="N23" s="69" t="s">
        <v>15</v>
      </c>
      <c r="O23" s="4">
        <v>4</v>
      </c>
      <c r="P23" s="26">
        <v>4659.6063674999996</v>
      </c>
      <c r="Q23" s="26">
        <v>4952.3293050000002</v>
      </c>
      <c r="R23" s="26">
        <v>5339.7316350000001</v>
      </c>
      <c r="S23" s="26">
        <v>6093.4336574999998</v>
      </c>
      <c r="T23" s="22">
        <v>7980.2863875000003</v>
      </c>
      <c r="V23" s="68" t="s">
        <v>9</v>
      </c>
      <c r="W23" s="69" t="s">
        <v>15</v>
      </c>
      <c r="X23" s="4">
        <v>4</v>
      </c>
      <c r="Y23" s="33">
        <f t="shared" si="16"/>
        <v>0.20272513355825761</v>
      </c>
      <c r="Z23" s="33">
        <f t="shared" si="17"/>
        <v>0.21268728328110842</v>
      </c>
      <c r="AA23" s="33">
        <f t="shared" si="18"/>
        <v>0.20578862169866263</v>
      </c>
      <c r="AB23" s="33">
        <f t="shared" si="19"/>
        <v>0.24745790075059571</v>
      </c>
      <c r="AC23" s="32">
        <f t="shared" si="20"/>
        <v>0.27879205866857037</v>
      </c>
      <c r="AE23" s="68" t="s">
        <v>9</v>
      </c>
      <c r="AF23" s="69" t="s">
        <v>15</v>
      </c>
      <c r="AG23" s="4">
        <v>4</v>
      </c>
      <c r="AH23" s="33">
        <f t="shared" ref="AH23:AH34" si="26">G23/(P23/(1.055*1.05))-1</f>
        <v>0.33231876669915983</v>
      </c>
      <c r="AI23" s="33">
        <f t="shared" si="21"/>
        <v>0.34335433805464799</v>
      </c>
      <c r="AJ23" s="33">
        <f t="shared" si="22"/>
        <v>0.33571234568669372</v>
      </c>
      <c r="AK23" s="33">
        <f t="shared" si="23"/>
        <v>0.38187148955647232</v>
      </c>
      <c r="AL23" s="32">
        <f t="shared" si="24"/>
        <v>0.41658190299010878</v>
      </c>
      <c r="GU23" s="68" t="s">
        <v>9</v>
      </c>
      <c r="GV23" s="69" t="s">
        <v>15</v>
      </c>
      <c r="GW23" s="4">
        <v>4</v>
      </c>
      <c r="GX23" s="26">
        <v>5604.225690680345</v>
      </c>
      <c r="GY23" s="26">
        <v>6005.6267707938705</v>
      </c>
      <c r="GZ23" s="26">
        <v>6438.587648407397</v>
      </c>
      <c r="HA23" s="26">
        <v>7601.3019587479739</v>
      </c>
      <c r="HB23" s="10">
        <v>10205.126858235893</v>
      </c>
    </row>
    <row r="24" spans="3:210" ht="16.350000000000001" customHeight="1" x14ac:dyDescent="0.25">
      <c r="C24" s="49">
        <v>3.3515881190018471E-2</v>
      </c>
      <c r="D24" s="68"/>
      <c r="E24" s="70"/>
      <c r="F24" s="4">
        <v>3</v>
      </c>
      <c r="G24" s="26">
        <f t="shared" si="25"/>
        <v>5421.646466904177</v>
      </c>
      <c r="H24" s="26">
        <f t="shared" si="12"/>
        <v>5809.6781221094907</v>
      </c>
      <c r="I24" s="26">
        <f t="shared" si="13"/>
        <v>6232.0463348148041</v>
      </c>
      <c r="J24" s="26">
        <f t="shared" si="14"/>
        <v>7341.0824329307434</v>
      </c>
      <c r="K24" s="22">
        <f t="shared" si="15"/>
        <v>9832.4687405152799</v>
      </c>
      <c r="L24" s="1"/>
      <c r="M24" s="68"/>
      <c r="N24" s="70"/>
      <c r="O24" s="4">
        <v>3</v>
      </c>
      <c r="P24" s="26">
        <v>4579.2944925000002</v>
      </c>
      <c r="Q24" s="26">
        <v>4866.9660900000008</v>
      </c>
      <c r="R24" s="26">
        <v>5257.6473599999999</v>
      </c>
      <c r="S24" s="26">
        <v>5955.4855499999994</v>
      </c>
      <c r="T24" s="22">
        <v>7732.8925800000006</v>
      </c>
      <c r="V24" s="68"/>
      <c r="W24" s="70"/>
      <c r="X24" s="4">
        <v>3</v>
      </c>
      <c r="Y24" s="33">
        <f t="shared" si="16"/>
        <v>0.18394798058604578</v>
      </c>
      <c r="Z24" s="33">
        <f t="shared" si="17"/>
        <v>0.19369603458845752</v>
      </c>
      <c r="AA24" s="33">
        <f t="shared" si="18"/>
        <v>0.18532984585995593</v>
      </c>
      <c r="AB24" s="33">
        <f t="shared" si="19"/>
        <v>0.23265892785698128</v>
      </c>
      <c r="AC24" s="32">
        <f t="shared" si="20"/>
        <v>0.27151239187591036</v>
      </c>
      <c r="AE24" s="68"/>
      <c r="AF24" s="70"/>
      <c r="AG24" s="4">
        <v>3</v>
      </c>
      <c r="AH24" s="33">
        <f t="shared" si="26"/>
        <v>0.31151837549419237</v>
      </c>
      <c r="AI24" s="33">
        <f t="shared" si="21"/>
        <v>0.32231678231536387</v>
      </c>
      <c r="AJ24" s="33">
        <f t="shared" si="22"/>
        <v>0.31304913675136614</v>
      </c>
      <c r="AK24" s="33">
        <f t="shared" si="23"/>
        <v>0.36547792733357087</v>
      </c>
      <c r="AL24" s="32">
        <f t="shared" si="24"/>
        <v>0.4085178521005397</v>
      </c>
      <c r="GU24" s="68"/>
      <c r="GV24" s="70"/>
      <c r="GW24" s="4">
        <v>3</v>
      </c>
      <c r="GX24" s="26">
        <v>5421.646466904177</v>
      </c>
      <c r="GY24" s="26">
        <v>5809.6781221094907</v>
      </c>
      <c r="GZ24" s="26">
        <v>6232.0463348148041</v>
      </c>
      <c r="HA24" s="26">
        <v>7341.0824329307434</v>
      </c>
      <c r="HB24" s="10">
        <v>9832.4687405152799</v>
      </c>
    </row>
    <row r="25" spans="3:210" ht="16.350000000000001" customHeight="1" x14ac:dyDescent="0.25">
      <c r="C25" s="49">
        <v>2.8800438778997517E-2</v>
      </c>
      <c r="D25" s="68"/>
      <c r="E25" s="70"/>
      <c r="F25" s="4">
        <v>2</v>
      </c>
      <c r="G25" s="26">
        <f t="shared" si="25"/>
        <v>5245.8279215424782</v>
      </c>
      <c r="H25" s="26">
        <f t="shared" si="12"/>
        <v>5618.2145347206642</v>
      </c>
      <c r="I25" s="26">
        <f t="shared" si="13"/>
        <v>6033.5338453988497</v>
      </c>
      <c r="J25" s="26">
        <f t="shared" si="14"/>
        <v>7105.7338049334076</v>
      </c>
      <c r="K25" s="22">
        <f t="shared" si="15"/>
        <v>9469.9047793416175</v>
      </c>
      <c r="L25" s="1"/>
      <c r="M25" s="68"/>
      <c r="N25" s="70"/>
      <c r="O25" s="4">
        <v>2</v>
      </c>
      <c r="P25" s="26">
        <v>4501.2867374999996</v>
      </c>
      <c r="Q25" s="26">
        <v>4775.7317999999996</v>
      </c>
      <c r="R25" s="26">
        <v>5178.9749550000006</v>
      </c>
      <c r="S25" s="26">
        <v>5867.4305025000003</v>
      </c>
      <c r="T25" s="22">
        <v>7482.2973750000001</v>
      </c>
      <c r="V25" s="68"/>
      <c r="W25" s="70"/>
      <c r="X25" s="4">
        <v>2</v>
      </c>
      <c r="Y25" s="33">
        <f t="shared" si="16"/>
        <v>0.16540629990081324</v>
      </c>
      <c r="Z25" s="33">
        <f t="shared" si="17"/>
        <v>0.17640913895555532</v>
      </c>
      <c r="AA25" s="33">
        <f t="shared" si="18"/>
        <v>0.16500541088228715</v>
      </c>
      <c r="AB25" s="33">
        <f t="shared" si="19"/>
        <v>0.21104694838836013</v>
      </c>
      <c r="AC25" s="32">
        <f t="shared" si="20"/>
        <v>0.265641327085268</v>
      </c>
      <c r="AE25" s="68"/>
      <c r="AF25" s="70"/>
      <c r="AG25" s="4">
        <v>2</v>
      </c>
      <c r="AH25" s="33">
        <f t="shared" si="26"/>
        <v>0.29097882871512581</v>
      </c>
      <c r="AI25" s="33">
        <f t="shared" si="21"/>
        <v>0.30316722367801652</v>
      </c>
      <c r="AJ25" s="33">
        <f t="shared" si="22"/>
        <v>0.29053474390485357</v>
      </c>
      <c r="AK25" s="33">
        <f t="shared" si="23"/>
        <v>0.34153725707720595</v>
      </c>
      <c r="AL25" s="32">
        <f t="shared" si="24"/>
        <v>0.4020141800787056</v>
      </c>
      <c r="GU25" s="68"/>
      <c r="GV25" s="70"/>
      <c r="GW25" s="4">
        <v>2</v>
      </c>
      <c r="GX25" s="26">
        <v>5245.8279215424782</v>
      </c>
      <c r="GY25" s="26">
        <v>5618.2145347206642</v>
      </c>
      <c r="GZ25" s="26">
        <v>6033.5338453988497</v>
      </c>
      <c r="HA25" s="26">
        <v>7105.7338049334076</v>
      </c>
      <c r="HB25" s="10">
        <v>9469.9047793416175</v>
      </c>
    </row>
    <row r="26" spans="3:210" ht="16.350000000000001" customHeight="1" x14ac:dyDescent="0.25">
      <c r="C26" s="49">
        <v>0.21518050274555089</v>
      </c>
      <c r="D26" s="68"/>
      <c r="E26" s="71"/>
      <c r="F26" s="4">
        <v>1</v>
      </c>
      <c r="G26" s="26">
        <f t="shared" si="25"/>
        <v>5098.9751985023831</v>
      </c>
      <c r="H26" s="26">
        <f t="shared" si="12"/>
        <v>5450.1116935775617</v>
      </c>
      <c r="I26" s="26">
        <f t="shared" si="13"/>
        <v>5856.2885936527409</v>
      </c>
      <c r="J26" s="26">
        <f t="shared" si="14"/>
        <v>6902.6749438782772</v>
      </c>
      <c r="K26" s="22">
        <f t="shared" si="15"/>
        <v>9197.6646643669374</v>
      </c>
      <c r="L26" s="1"/>
      <c r="M26" s="68"/>
      <c r="N26" s="71"/>
      <c r="O26" s="4">
        <v>1</v>
      </c>
      <c r="P26" s="26">
        <v>4492.8899924999996</v>
      </c>
      <c r="Q26" s="26">
        <v>4735.9968074999997</v>
      </c>
      <c r="R26" s="26">
        <v>5144.2248375000008</v>
      </c>
      <c r="S26" s="26">
        <v>5852.4758775</v>
      </c>
      <c r="T26" s="22">
        <v>7470.4776824999999</v>
      </c>
      <c r="V26" s="68"/>
      <c r="W26" s="71"/>
      <c r="X26" s="4">
        <v>1</v>
      </c>
      <c r="Y26" s="33">
        <f t="shared" si="16"/>
        <v>0.13489874157037551</v>
      </c>
      <c r="Z26" s="33">
        <f t="shared" si="17"/>
        <v>0.15078449481779166</v>
      </c>
      <c r="AA26" s="33">
        <f t="shared" si="18"/>
        <v>0.13842002996486258</v>
      </c>
      <c r="AB26" s="33">
        <f t="shared" si="19"/>
        <v>0.17944526186187204</v>
      </c>
      <c r="AC26" s="32">
        <f t="shared" si="20"/>
        <v>0.2312016788314577</v>
      </c>
      <c r="AE26" s="68"/>
      <c r="AF26" s="71"/>
      <c r="AG26" s="4">
        <v>1</v>
      </c>
      <c r="AH26" s="33">
        <f t="shared" si="26"/>
        <v>0.25718408097458356</v>
      </c>
      <c r="AI26" s="33">
        <f t="shared" si="21"/>
        <v>0.27478152413440871</v>
      </c>
      <c r="AJ26" s="33">
        <f t="shared" si="22"/>
        <v>0.2610847881935765</v>
      </c>
      <c r="AK26" s="33">
        <f t="shared" si="23"/>
        <v>0.3065304888274889</v>
      </c>
      <c r="AL26" s="32">
        <f t="shared" si="24"/>
        <v>0.36386365972554735</v>
      </c>
      <c r="GU26" s="68"/>
      <c r="GV26" s="71"/>
      <c r="GW26" s="4">
        <v>1</v>
      </c>
      <c r="GX26" s="26">
        <v>5098.9751985023831</v>
      </c>
      <c r="GY26" s="26">
        <v>5450.1116935775617</v>
      </c>
      <c r="GZ26" s="26">
        <v>5856.2885936527409</v>
      </c>
      <c r="HA26" s="26">
        <v>6902.6749438782772</v>
      </c>
      <c r="HB26" s="10">
        <v>9197.6646643669374</v>
      </c>
    </row>
    <row r="27" spans="3:210" ht="16.350000000000001" customHeight="1" x14ac:dyDescent="0.25">
      <c r="C27" s="49">
        <v>3.0362685683362978E-2</v>
      </c>
      <c r="D27" s="68" t="s">
        <v>10</v>
      </c>
      <c r="E27" s="69" t="s">
        <v>16</v>
      </c>
      <c r="F27" s="4">
        <v>4</v>
      </c>
      <c r="G27" s="23">
        <f t="shared" si="25"/>
        <v>4196.0640308019065</v>
      </c>
      <c r="H27" s="23">
        <f t="shared" si="12"/>
        <v>4489.1961403620498</v>
      </c>
      <c r="I27" s="23">
        <f t="shared" si="13"/>
        <v>4820.8557949221922</v>
      </c>
      <c r="J27" s="23">
        <f t="shared" si="14"/>
        <v>5727.7760186026208</v>
      </c>
      <c r="K27" s="22">
        <f t="shared" si="15"/>
        <v>7671.6715069935508</v>
      </c>
      <c r="L27" s="1"/>
      <c r="M27" s="68" t="s">
        <v>10</v>
      </c>
      <c r="N27" s="69" t="s">
        <v>16</v>
      </c>
      <c r="O27" s="4">
        <v>4</v>
      </c>
      <c r="P27" s="23">
        <v>3944.9636099999998</v>
      </c>
      <c r="Q27" s="23">
        <v>4176.1178024999999</v>
      </c>
      <c r="R27" s="23">
        <v>4522.8546299999998</v>
      </c>
      <c r="S27" s="23">
        <v>5298.8888925000001</v>
      </c>
      <c r="T27" s="22">
        <v>6917.0014724999992</v>
      </c>
      <c r="V27" s="68" t="s">
        <v>10</v>
      </c>
      <c r="W27" s="69" t="s">
        <v>16</v>
      </c>
      <c r="X27" s="4">
        <v>4</v>
      </c>
      <c r="Y27" s="34">
        <f t="shared" si="16"/>
        <v>6.365088391826923E-2</v>
      </c>
      <c r="Z27" s="34">
        <f t="shared" si="17"/>
        <v>7.4968751521958588E-2</v>
      </c>
      <c r="AA27" s="34">
        <f t="shared" si="18"/>
        <v>6.5887849444807856E-2</v>
      </c>
      <c r="AB27" s="34">
        <f t="shared" si="19"/>
        <v>8.0939067567478817E-2</v>
      </c>
      <c r="AC27" s="32">
        <f t="shared" si="20"/>
        <v>0.10910363941570655</v>
      </c>
      <c r="AE27" s="68" t="s">
        <v>10</v>
      </c>
      <c r="AF27" s="69" t="s">
        <v>16</v>
      </c>
      <c r="AG27" s="4">
        <v>4</v>
      </c>
      <c r="AH27" s="34">
        <f t="shared" si="26"/>
        <v>0.17825926666046277</v>
      </c>
      <c r="AI27" s="34">
        <f t="shared" si="21"/>
        <v>0.19079663449844952</v>
      </c>
      <c r="AJ27" s="34">
        <f t="shared" si="22"/>
        <v>0.18073726522248612</v>
      </c>
      <c r="AK27" s="34">
        <f t="shared" si="23"/>
        <v>0.19741025209787466</v>
      </c>
      <c r="AL27" s="32">
        <f t="shared" si="24"/>
        <v>0.22860955656274884</v>
      </c>
      <c r="GU27" s="68" t="s">
        <v>10</v>
      </c>
      <c r="GV27" s="69" t="s">
        <v>16</v>
      </c>
      <c r="GW27" s="4">
        <v>4</v>
      </c>
      <c r="GX27" s="8">
        <v>4196.0640308019065</v>
      </c>
      <c r="GY27" s="9">
        <v>4489.1961403620498</v>
      </c>
      <c r="GZ27" s="9">
        <v>4820.8557949221922</v>
      </c>
      <c r="HA27" s="9">
        <v>5727.7760186026208</v>
      </c>
      <c r="HB27" s="10">
        <v>7671.6715069935508</v>
      </c>
    </row>
    <row r="28" spans="3:210" ht="16.350000000000001" customHeight="1" x14ac:dyDescent="0.25">
      <c r="C28" s="49">
        <v>3.5001645778812263E-2</v>
      </c>
      <c r="D28" s="68"/>
      <c r="E28" s="70"/>
      <c r="F28" s="4">
        <v>3</v>
      </c>
      <c r="G28" s="23">
        <f t="shared" si="25"/>
        <v>4072.4145867326019</v>
      </c>
      <c r="H28" s="23">
        <f t="shared" si="12"/>
        <v>4355.7256671750474</v>
      </c>
      <c r="I28" s="23">
        <f t="shared" si="13"/>
        <v>4676.8110226174922</v>
      </c>
      <c r="J28" s="23">
        <f t="shared" si="14"/>
        <v>5553.7253614448273</v>
      </c>
      <c r="K28" s="22">
        <f t="shared" si="15"/>
        <v>7433.0216593207206</v>
      </c>
      <c r="L28" s="1"/>
      <c r="M28" s="68"/>
      <c r="N28" s="70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5233.8307349999995</v>
      </c>
      <c r="T28" s="22">
        <v>6820.2062775000004</v>
      </c>
      <c r="V28" s="68"/>
      <c r="W28" s="70"/>
      <c r="X28" s="4">
        <v>3</v>
      </c>
      <c r="Y28" s="34">
        <f t="shared" si="16"/>
        <v>4.2485521543851767E-2</v>
      </c>
      <c r="Z28" s="34">
        <f t="shared" si="17"/>
        <v>5.3871576172655589E-2</v>
      </c>
      <c r="AA28" s="34">
        <f t="shared" si="18"/>
        <v>4.5560762915460629E-2</v>
      </c>
      <c r="AB28" s="34">
        <f t="shared" si="19"/>
        <v>6.1120552543972861E-2</v>
      </c>
      <c r="AC28" s="32">
        <f t="shared" si="20"/>
        <v>8.9852910144728515E-2</v>
      </c>
      <c r="AE28" s="68"/>
      <c r="AF28" s="70"/>
      <c r="AG28" s="4">
        <v>3</v>
      </c>
      <c r="AH28" s="34">
        <f t="shared" si="26"/>
        <v>0.15481333649020179</v>
      </c>
      <c r="AI28" s="34">
        <f t="shared" si="21"/>
        <v>0.16742623850525939</v>
      </c>
      <c r="AJ28" s="34">
        <f t="shared" si="22"/>
        <v>0.15821993511960142</v>
      </c>
      <c r="AK28" s="34">
        <f t="shared" si="23"/>
        <v>0.175456292080586</v>
      </c>
      <c r="AL28" s="32">
        <f t="shared" si="24"/>
        <v>0.2072845612128229</v>
      </c>
      <c r="GU28" s="68"/>
      <c r="GV28" s="70"/>
      <c r="GW28" s="4">
        <v>3</v>
      </c>
      <c r="GX28" s="8">
        <v>4072.4145867326019</v>
      </c>
      <c r="GY28" s="9">
        <v>4355.7256671750474</v>
      </c>
      <c r="GZ28" s="9">
        <v>4676.8110226174922</v>
      </c>
      <c r="HA28" s="9">
        <v>5553.7253614448273</v>
      </c>
      <c r="HB28" s="10">
        <v>7433.0216593207206</v>
      </c>
    </row>
    <row r="29" spans="3:210" ht="16.350000000000001" customHeight="1" x14ac:dyDescent="0.25">
      <c r="C29" s="49">
        <v>4.3226943559957709E-2</v>
      </c>
      <c r="D29" s="68"/>
      <c r="E29" s="70"/>
      <c r="F29" s="4">
        <v>2</v>
      </c>
      <c r="G29" s="23">
        <f t="shared" si="25"/>
        <v>3934.6938271467329</v>
      </c>
      <c r="H29" s="23">
        <f t="shared" si="12"/>
        <v>4208.5330644952382</v>
      </c>
      <c r="I29" s="23">
        <f t="shared" si="13"/>
        <v>4519.404384343743</v>
      </c>
      <c r="J29" s="23">
        <f t="shared" si="14"/>
        <v>5367.3714738892577</v>
      </c>
      <c r="K29" s="22">
        <f t="shared" si="15"/>
        <v>7184.3604454045399</v>
      </c>
      <c r="L29" s="1"/>
      <c r="M29" s="68"/>
      <c r="N29" s="70"/>
      <c r="O29" s="4">
        <v>2</v>
      </c>
      <c r="P29" s="23">
        <v>3812.9308875000002</v>
      </c>
      <c r="Q29" s="23">
        <v>4035.1123050000001</v>
      </c>
      <c r="R29" s="23">
        <v>4368.3899700000002</v>
      </c>
      <c r="S29" s="23">
        <v>5114.2823549999994</v>
      </c>
      <c r="T29" s="22">
        <v>6669.5633549999993</v>
      </c>
      <c r="V29" s="68"/>
      <c r="W29" s="70"/>
      <c r="X29" s="4">
        <v>2</v>
      </c>
      <c r="Y29" s="34">
        <f t="shared" si="16"/>
        <v>3.1934211041146909E-2</v>
      </c>
      <c r="Z29" s="34">
        <f t="shared" si="17"/>
        <v>4.2977926359161867E-2</v>
      </c>
      <c r="AA29" s="34">
        <f t="shared" si="18"/>
        <v>3.4569810703906301E-2</v>
      </c>
      <c r="AB29" s="34">
        <f t="shared" si="19"/>
        <v>4.9486731729198485E-2</v>
      </c>
      <c r="AC29" s="32">
        <f t="shared" si="20"/>
        <v>7.7186025981537565E-2</v>
      </c>
      <c r="AE29" s="68"/>
      <c r="AF29" s="70"/>
      <c r="AG29" s="4">
        <v>2</v>
      </c>
      <c r="AH29" s="34">
        <f t="shared" si="26"/>
        <v>0.14312512228083052</v>
      </c>
      <c r="AI29" s="34">
        <f t="shared" si="21"/>
        <v>0.15535879792436158</v>
      </c>
      <c r="AJ29" s="34">
        <f t="shared" si="22"/>
        <v>0.14604470780725221</v>
      </c>
      <c r="AK29" s="34">
        <f t="shared" si="23"/>
        <v>0.16256892707301951</v>
      </c>
      <c r="AL29" s="32">
        <f t="shared" si="24"/>
        <v>0.19325282028104818</v>
      </c>
      <c r="GU29" s="68"/>
      <c r="GV29" s="70"/>
      <c r="GW29" s="4">
        <v>2</v>
      </c>
      <c r="GX29" s="8">
        <v>3934.6938271467329</v>
      </c>
      <c r="GY29" s="9">
        <v>4208.5330644952382</v>
      </c>
      <c r="GZ29" s="9">
        <v>4519.404384343743</v>
      </c>
      <c r="HA29" s="9">
        <v>5367.3714738892577</v>
      </c>
      <c r="HB29" s="10">
        <v>7184.3604454045399</v>
      </c>
    </row>
    <row r="30" spans="3:210" ht="16.350000000000001" customHeight="1" x14ac:dyDescent="0.25">
      <c r="C30" s="49">
        <v>4.9038598402754374E-2</v>
      </c>
      <c r="D30" s="68"/>
      <c r="E30" s="71"/>
      <c r="F30" s="4">
        <v>1</v>
      </c>
      <c r="G30" s="23">
        <f t="shared" si="25"/>
        <v>3771.6566385064739</v>
      </c>
      <c r="H30" s="23">
        <f t="shared" si="12"/>
        <v>4036.3609247069594</v>
      </c>
      <c r="I30" s="23">
        <f t="shared" si="13"/>
        <v>4337.3698709074451</v>
      </c>
      <c r="J30" s="23">
        <f t="shared" si="14"/>
        <v>5157.4114645089012</v>
      </c>
      <c r="K30" s="22">
        <f t="shared" si="15"/>
        <v>6914.2865998120578</v>
      </c>
      <c r="L30" s="1"/>
      <c r="M30" s="68"/>
      <c r="N30" s="71"/>
      <c r="O30" s="4">
        <v>1</v>
      </c>
      <c r="P30" s="23">
        <v>3631.1712674999999</v>
      </c>
      <c r="Q30" s="23">
        <v>3848.9992275</v>
      </c>
      <c r="R30" s="23">
        <v>4175.7411675000003</v>
      </c>
      <c r="S30" s="23">
        <v>4907.0112525000004</v>
      </c>
      <c r="T30" s="22">
        <v>6431.7848174999999</v>
      </c>
      <c r="V30" s="68"/>
      <c r="W30" s="71"/>
      <c r="X30" s="4">
        <v>1</v>
      </c>
      <c r="Y30" s="34">
        <f t="shared" si="16"/>
        <v>3.8688720706692381E-2</v>
      </c>
      <c r="Z30" s="34">
        <f t="shared" si="17"/>
        <v>4.8678029309102921E-2</v>
      </c>
      <c r="AA30" s="34">
        <f t="shared" si="18"/>
        <v>3.8706590500725779E-2</v>
      </c>
      <c r="AB30" s="34">
        <f t="shared" si="19"/>
        <v>5.1029068229939023E-2</v>
      </c>
      <c r="AC30" s="32">
        <f t="shared" si="20"/>
        <v>7.5018334102104456E-2</v>
      </c>
      <c r="AE30" s="68"/>
      <c r="AF30" s="71"/>
      <c r="AG30" s="4">
        <v>1</v>
      </c>
      <c r="AH30" s="34">
        <f t="shared" si="26"/>
        <v>0.15060743036283863</v>
      </c>
      <c r="AI30" s="34">
        <f t="shared" si="21"/>
        <v>0.16167308696715876</v>
      </c>
      <c r="AJ30" s="34">
        <f t="shared" si="22"/>
        <v>0.15062722562717901</v>
      </c>
      <c r="AK30" s="34">
        <f t="shared" si="23"/>
        <v>0.16427745033171504</v>
      </c>
      <c r="AL30" s="32">
        <f t="shared" si="24"/>
        <v>0.19085155960160627</v>
      </c>
      <c r="GU30" s="68"/>
      <c r="GV30" s="71"/>
      <c r="GW30" s="4">
        <v>1</v>
      </c>
      <c r="GX30" s="8">
        <v>3771.6566385064739</v>
      </c>
      <c r="GY30" s="9">
        <v>4036.3609247069594</v>
      </c>
      <c r="GZ30" s="9">
        <v>4337.3698709074451</v>
      </c>
      <c r="HA30" s="9">
        <v>5157.4114645089012</v>
      </c>
      <c r="HB30" s="10">
        <v>6914.2865998120578</v>
      </c>
    </row>
    <row r="31" spans="3:210" ht="16.350000000000001" customHeight="1" x14ac:dyDescent="0.25">
      <c r="C31" s="49">
        <v>4.3702127981291916E-2</v>
      </c>
      <c r="D31" s="68" t="s">
        <v>11</v>
      </c>
      <c r="E31" s="69" t="s">
        <v>17</v>
      </c>
      <c r="F31" s="4">
        <v>2</v>
      </c>
      <c r="G31" s="23">
        <f t="shared" si="25"/>
        <v>3595.3459141056624</v>
      </c>
      <c r="H31" s="23">
        <f t="shared" si="12"/>
        <v>3848.6104657885871</v>
      </c>
      <c r="I31" s="23">
        <f t="shared" si="13"/>
        <v>4119.0082174715117</v>
      </c>
      <c r="J31" s="23">
        <f t="shared" si="14"/>
        <v>4922.6872350202857</v>
      </c>
      <c r="K31" s="22">
        <f t="shared" si="15"/>
        <v>6604.5062134592963</v>
      </c>
      <c r="L31" s="1"/>
      <c r="M31" s="68" t="s">
        <v>11</v>
      </c>
      <c r="N31" s="69" t="s">
        <v>17</v>
      </c>
      <c r="O31" s="4">
        <v>2</v>
      </c>
      <c r="P31" s="23">
        <v>3502.8162750000001</v>
      </c>
      <c r="Q31" s="23">
        <v>3716.36832</v>
      </c>
      <c r="R31" s="23">
        <v>3981.3199650000001</v>
      </c>
      <c r="S31" s="23">
        <v>4753.6321875000003</v>
      </c>
      <c r="T31" s="22">
        <v>6248.5186574999998</v>
      </c>
      <c r="V31" s="68" t="s">
        <v>11</v>
      </c>
      <c r="W31" s="69" t="s">
        <v>17</v>
      </c>
      <c r="X31" s="4">
        <v>2</v>
      </c>
      <c r="Y31" s="34">
        <f t="shared" si="16"/>
        <v>2.6415784283650989E-2</v>
      </c>
      <c r="Z31" s="34">
        <f t="shared" si="17"/>
        <v>3.558370279848555E-2</v>
      </c>
      <c r="AA31" s="34">
        <f t="shared" si="18"/>
        <v>3.4583568686248789E-2</v>
      </c>
      <c r="AB31" s="34">
        <f t="shared" si="19"/>
        <v>3.5563342061850634E-2</v>
      </c>
      <c r="AC31" s="32">
        <f t="shared" si="20"/>
        <v>5.6971512045020489E-2</v>
      </c>
      <c r="AE31" s="68" t="s">
        <v>11</v>
      </c>
      <c r="AF31" s="69" t="s">
        <v>17</v>
      </c>
      <c r="AG31" s="4">
        <v>2</v>
      </c>
      <c r="AH31" s="34">
        <f t="shared" si="26"/>
        <v>0.13701208504021456</v>
      </c>
      <c r="AI31" s="34">
        <f t="shared" si="21"/>
        <v>0.14716784677502237</v>
      </c>
      <c r="AJ31" s="34">
        <f t="shared" si="22"/>
        <v>0.14605994821219226</v>
      </c>
      <c r="AK31" s="34">
        <f t="shared" si="23"/>
        <v>0.14714529216901506</v>
      </c>
      <c r="AL31" s="32">
        <f t="shared" si="24"/>
        <v>0.17086019246787143</v>
      </c>
      <c r="GU31" s="68" t="s">
        <v>11</v>
      </c>
      <c r="GV31" s="69" t="s">
        <v>17</v>
      </c>
      <c r="GW31" s="4">
        <v>2</v>
      </c>
      <c r="GX31" s="8">
        <v>3595.3459141056624</v>
      </c>
      <c r="GY31" s="9">
        <v>3848.6104657885871</v>
      </c>
      <c r="GZ31" s="9">
        <v>4119.0082174715117</v>
      </c>
      <c r="HA31" s="9">
        <v>4922.6872350202857</v>
      </c>
      <c r="HB31" s="10">
        <v>6604.5062134592963</v>
      </c>
    </row>
    <row r="32" spans="3:210" ht="16.350000000000001" customHeight="1" x14ac:dyDescent="0.25">
      <c r="C32" s="49">
        <v>5.5057744873241887E-2</v>
      </c>
      <c r="D32" s="68"/>
      <c r="E32" s="71"/>
      <c r="F32" s="4">
        <v>1</v>
      </c>
      <c r="G32" s="23">
        <f t="shared" si="25"/>
        <v>3444.8007891482498</v>
      </c>
      <c r="H32" s="23">
        <f t="shared" si="12"/>
        <v>3688.6895715843684</v>
      </c>
      <c r="I32" s="23">
        <f t="shared" si="13"/>
        <v>3949.3570740204873</v>
      </c>
      <c r="J32" s="23">
        <f t="shared" si="14"/>
        <v>4724.6613863288439</v>
      </c>
      <c r="K32" s="22">
        <f t="shared" si="15"/>
        <v>6345.1889234136161</v>
      </c>
      <c r="L32" s="1"/>
      <c r="M32" s="68"/>
      <c r="N32" s="71"/>
      <c r="O32" s="4">
        <v>1</v>
      </c>
      <c r="P32" s="23">
        <v>3398.0009700000001</v>
      </c>
      <c r="Q32" s="23">
        <v>3609.4372125</v>
      </c>
      <c r="R32" s="23">
        <v>3871.2096149999998</v>
      </c>
      <c r="S32" s="23">
        <v>4636.4322375000002</v>
      </c>
      <c r="T32" s="22">
        <v>6116.5191674999996</v>
      </c>
      <c r="V32" s="68"/>
      <c r="W32" s="71"/>
      <c r="X32" s="4">
        <v>1</v>
      </c>
      <c r="Y32" s="34">
        <f t="shared" si="16"/>
        <v>1.3772750379247078E-2</v>
      </c>
      <c r="Z32" s="34">
        <f t="shared" si="17"/>
        <v>2.1956985097262738E-2</v>
      </c>
      <c r="AA32" s="34">
        <f t="shared" si="18"/>
        <v>2.018683222879103E-2</v>
      </c>
      <c r="AB32" s="34">
        <f t="shared" si="19"/>
        <v>1.9029534846910057E-2</v>
      </c>
      <c r="AC32" s="32">
        <f t="shared" si="20"/>
        <v>3.7385602767117776E-2</v>
      </c>
      <c r="AE32" s="68"/>
      <c r="AF32" s="71"/>
      <c r="AG32" s="4">
        <v>1</v>
      </c>
      <c r="AH32" s="34">
        <f t="shared" si="26"/>
        <v>0.12300676423261114</v>
      </c>
      <c r="AI32" s="34">
        <f t="shared" si="21"/>
        <v>0.13207285024149296</v>
      </c>
      <c r="AJ32" s="34">
        <f t="shared" si="22"/>
        <v>0.13011196340144315</v>
      </c>
      <c r="AK32" s="34">
        <f t="shared" si="23"/>
        <v>0.12882996722666484</v>
      </c>
      <c r="AL32" s="32">
        <f t="shared" si="24"/>
        <v>0.14916390146527458</v>
      </c>
      <c r="GU32" s="68"/>
      <c r="GV32" s="71"/>
      <c r="GW32" s="4">
        <v>1</v>
      </c>
      <c r="GX32" s="8">
        <v>3444.8007891482498</v>
      </c>
      <c r="GY32" s="9">
        <v>3688.6895715843684</v>
      </c>
      <c r="GZ32" s="9">
        <v>3949.3570740204873</v>
      </c>
      <c r="HA32" s="9">
        <v>4724.6613863288439</v>
      </c>
      <c r="HB32" s="10">
        <v>6345.1889234136161</v>
      </c>
    </row>
    <row r="33" spans="3:210" ht="16.350000000000001" customHeight="1" x14ac:dyDescent="0.25">
      <c r="C33" s="49">
        <v>4.4374333890599305E-2</v>
      </c>
      <c r="D33" s="68" t="s">
        <v>12</v>
      </c>
      <c r="E33" s="69" t="s">
        <v>18</v>
      </c>
      <c r="F33" s="4">
        <v>2</v>
      </c>
      <c r="G33" s="23">
        <f t="shared" si="25"/>
        <v>3265.0353081500002</v>
      </c>
      <c r="H33" s="23">
        <f t="shared" si="12"/>
        <v>3495.27551701125</v>
      </c>
      <c r="I33" s="23">
        <f t="shared" si="13"/>
        <v>3739.9866333725004</v>
      </c>
      <c r="J33" s="23">
        <f t="shared" si="14"/>
        <v>4472.6909849562508</v>
      </c>
      <c r="K33" s="22">
        <f t="shared" si="15"/>
        <v>6015.9310813043758</v>
      </c>
      <c r="L33" s="1"/>
      <c r="M33" s="68" t="s">
        <v>12</v>
      </c>
      <c r="N33" s="69" t="s">
        <v>18</v>
      </c>
      <c r="O33" s="4">
        <v>2</v>
      </c>
      <c r="P33" s="23">
        <v>3220.3178699999999</v>
      </c>
      <c r="Q33" s="23">
        <v>3417.9293924999997</v>
      </c>
      <c r="R33" s="23">
        <v>3658.9536375000002</v>
      </c>
      <c r="S33" s="23">
        <v>4377.73938</v>
      </c>
      <c r="T33" s="22">
        <v>5802.2504925000003</v>
      </c>
      <c r="V33" s="68" t="s">
        <v>12</v>
      </c>
      <c r="W33" s="69" t="s">
        <v>18</v>
      </c>
      <c r="X33" s="4">
        <v>2</v>
      </c>
      <c r="Y33" s="34">
        <f t="shared" si="16"/>
        <v>1.3886032359283984E-2</v>
      </c>
      <c r="Z33" s="34">
        <f t="shared" si="17"/>
        <v>2.2629526719004645E-2</v>
      </c>
      <c r="AA33" s="34">
        <f t="shared" si="18"/>
        <v>2.2146494298808994E-2</v>
      </c>
      <c r="AB33" s="34">
        <f t="shared" si="19"/>
        <v>2.1689643150079707E-2</v>
      </c>
      <c r="AC33" s="32">
        <f t="shared" si="20"/>
        <v>3.6827191290789596E-2</v>
      </c>
      <c r="AE33" s="68" t="s">
        <v>12</v>
      </c>
      <c r="AF33" s="69" t="s">
        <v>18</v>
      </c>
      <c r="AG33" s="4">
        <v>2</v>
      </c>
      <c r="AH33" s="34">
        <f t="shared" si="26"/>
        <v>0.12313225234599678</v>
      </c>
      <c r="AI33" s="34">
        <f t="shared" si="21"/>
        <v>0.13281785822297754</v>
      </c>
      <c r="AJ33" s="34">
        <f t="shared" si="22"/>
        <v>0.13228277905950558</v>
      </c>
      <c r="AK33" s="34">
        <f t="shared" si="23"/>
        <v>0.13177670219950066</v>
      </c>
      <c r="AL33" s="32">
        <f t="shared" si="24"/>
        <v>0.14854532115237218</v>
      </c>
      <c r="GU33" s="68" t="s">
        <v>12</v>
      </c>
      <c r="GV33" s="69" t="s">
        <v>18</v>
      </c>
      <c r="GW33" s="4">
        <v>2</v>
      </c>
      <c r="GX33" s="8">
        <v>3265.0353081500002</v>
      </c>
      <c r="GY33" s="9">
        <v>3495.27551701125</v>
      </c>
      <c r="GZ33" s="9">
        <v>3739.9866333725004</v>
      </c>
      <c r="HA33" s="9">
        <v>4472.6909849562508</v>
      </c>
      <c r="HB33" s="10">
        <v>6015.9310813043758</v>
      </c>
    </row>
    <row r="34" spans="3:210" ht="16.350000000000001" customHeight="1" thickBot="1" x14ac:dyDescent="0.3">
      <c r="C34" s="50"/>
      <c r="D34" s="72"/>
      <c r="E34" s="73"/>
      <c r="F34" s="7">
        <v>1</v>
      </c>
      <c r="G34" s="24">
        <f t="shared" si="25"/>
        <v>3126.3074954999997</v>
      </c>
      <c r="H34" s="24">
        <f t="shared" si="12"/>
        <v>3344.9911507249999</v>
      </c>
      <c r="I34" s="24">
        <f t="shared" si="13"/>
        <v>3576.2810009499999</v>
      </c>
      <c r="J34" s="24">
        <f t="shared" si="14"/>
        <v>4272.9863916249997</v>
      </c>
      <c r="K34" s="25">
        <f t="shared" si="15"/>
        <v>5786.6780318375004</v>
      </c>
      <c r="L34" s="1"/>
      <c r="M34" s="72"/>
      <c r="N34" s="73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5697.6124275000002</v>
      </c>
      <c r="V34" s="72"/>
      <c r="W34" s="73"/>
      <c r="X34" s="7">
        <v>1</v>
      </c>
      <c r="Y34" s="35">
        <f t="shared" si="16"/>
        <v>2.9153923148679262E-3</v>
      </c>
      <c r="Z34" s="35">
        <f t="shared" si="17"/>
        <v>1.2515979455194115E-2</v>
      </c>
      <c r="AA34" s="35">
        <f t="shared" si="18"/>
        <v>1.3718232920997941E-2</v>
      </c>
      <c r="AB34" s="35">
        <f t="shared" si="19"/>
        <v>1.5173896658757569E-2</v>
      </c>
      <c r="AC34" s="36">
        <f t="shared" si="20"/>
        <v>1.5632092472211312E-2</v>
      </c>
      <c r="AE34" s="72"/>
      <c r="AF34" s="73"/>
      <c r="AG34" s="7">
        <v>1</v>
      </c>
      <c r="AH34" s="35">
        <f t="shared" si="26"/>
        <v>0.11097952583679493</v>
      </c>
      <c r="AI34" s="35">
        <f t="shared" si="21"/>
        <v>0.1216145762414913</v>
      </c>
      <c r="AJ34" s="35">
        <f t="shared" si="22"/>
        <v>0.12294637251823537</v>
      </c>
      <c r="AK34" s="35">
        <f t="shared" si="23"/>
        <v>0.12455888402373883</v>
      </c>
      <c r="AL34" s="36">
        <f t="shared" si="24"/>
        <v>0.1250664504360921</v>
      </c>
      <c r="GU34" s="72"/>
      <c r="GV34" s="73"/>
      <c r="GW34" s="7">
        <v>1</v>
      </c>
      <c r="GX34" s="11">
        <v>3126.3074954999997</v>
      </c>
      <c r="GY34" s="12">
        <v>3344.9911507249999</v>
      </c>
      <c r="GZ34" s="12">
        <v>3576.2810009499999</v>
      </c>
      <c r="HA34" s="12">
        <v>4272.9863916249997</v>
      </c>
      <c r="HB34" s="13">
        <v>5786.6780318375004</v>
      </c>
    </row>
    <row r="35" spans="3:210" ht="16.350000000000001" customHeight="1" thickTop="1" thickBot="1" x14ac:dyDescent="0.3">
      <c r="C35" s="48" t="s">
        <v>70</v>
      </c>
      <c r="D35" s="56" t="s">
        <v>21</v>
      </c>
      <c r="E35" s="56"/>
      <c r="F35" s="56"/>
      <c r="G35" s="16" t="s">
        <v>20</v>
      </c>
      <c r="H35" s="17">
        <v>0.1</v>
      </c>
      <c r="I35" s="17">
        <v>0.2</v>
      </c>
      <c r="J35" s="17">
        <v>0.5</v>
      </c>
      <c r="K35" s="17">
        <v>1.1499999999999999</v>
      </c>
      <c r="L35" s="1"/>
      <c r="GU35" s="56" t="s">
        <v>21</v>
      </c>
      <c r="GV35" s="56"/>
      <c r="GW35" s="56"/>
      <c r="GX35" s="16" t="s">
        <v>20</v>
      </c>
      <c r="GY35" s="17">
        <v>0.1</v>
      </c>
      <c r="GZ35" s="17">
        <v>0.2</v>
      </c>
      <c r="HA35" s="17">
        <v>0.5</v>
      </c>
      <c r="HB35" s="17">
        <v>1.1499999999999999</v>
      </c>
    </row>
    <row r="36" spans="3:210" ht="16.350000000000001" customHeight="1" thickTop="1" thickBot="1" x14ac:dyDescent="0.3">
      <c r="C36" s="51">
        <v>1</v>
      </c>
      <c r="D36" s="57" t="s">
        <v>41</v>
      </c>
      <c r="E36" s="58"/>
      <c r="F36" s="58"/>
      <c r="G36" s="58"/>
      <c r="H36" s="58"/>
      <c r="I36" s="58"/>
      <c r="J36" s="58"/>
      <c r="K36" s="59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41</v>
      </c>
      <c r="W36" s="61"/>
      <c r="X36" s="62"/>
      <c r="Y36" s="62"/>
      <c r="Z36" s="62"/>
      <c r="AA36" s="62"/>
      <c r="AB36" s="62"/>
      <c r="AC36" s="63"/>
      <c r="AE36" s="60" t="s">
        <v>41</v>
      </c>
      <c r="AF36" s="61"/>
      <c r="AG36" s="62"/>
      <c r="AH36" s="62"/>
      <c r="AI36" s="62"/>
      <c r="AJ36" s="62"/>
      <c r="AK36" s="62"/>
      <c r="AL36" s="63"/>
      <c r="GU36" s="57" t="s">
        <v>25</v>
      </c>
      <c r="GV36" s="58"/>
      <c r="GW36" s="58"/>
      <c r="GX36" s="58"/>
      <c r="GY36" s="58"/>
      <c r="GZ36" s="58"/>
      <c r="HA36" s="58"/>
      <c r="HB36" s="59"/>
    </row>
    <row r="37" spans="3:210" ht="16.350000000000001" customHeight="1" x14ac:dyDescent="0.25">
      <c r="C37" s="48" t="s">
        <v>71</v>
      </c>
      <c r="D37" s="64" t="s">
        <v>1</v>
      </c>
      <c r="E37" s="65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64" t="s">
        <v>1</v>
      </c>
      <c r="N37" s="65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64" t="s">
        <v>1</v>
      </c>
      <c r="W37" s="65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64" t="s">
        <v>1</v>
      </c>
      <c r="AF37" s="65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U37" s="64" t="s">
        <v>1</v>
      </c>
      <c r="GV37" s="65"/>
      <c r="GW37" s="2" t="s">
        <v>2</v>
      </c>
      <c r="GX37" s="3" t="s">
        <v>3</v>
      </c>
      <c r="GY37" s="3" t="s">
        <v>4</v>
      </c>
      <c r="GZ37" s="3" t="s">
        <v>5</v>
      </c>
      <c r="HA37" s="3" t="s">
        <v>6</v>
      </c>
      <c r="HB37" s="5" t="s">
        <v>7</v>
      </c>
    </row>
    <row r="38" spans="3:210" ht="16.350000000000001" customHeight="1" x14ac:dyDescent="0.25">
      <c r="C38" s="49">
        <v>8.1200965677560966E-2</v>
      </c>
      <c r="D38" s="6" t="s">
        <v>8</v>
      </c>
      <c r="E38" s="15" t="s">
        <v>19</v>
      </c>
      <c r="F38" s="4">
        <v>1</v>
      </c>
      <c r="G38" s="27">
        <f>GX38*(1+$B$6)</f>
        <v>8833.9611785691141</v>
      </c>
      <c r="H38" s="27">
        <f t="shared" ref="H38:H50" si="27">GY38*(1+$B$6)</f>
        <v>9816.7077014260249</v>
      </c>
      <c r="I38" s="27">
        <f t="shared" ref="I38:I50" si="28">GZ38*(1+$B$6)</f>
        <v>10659.312771782937</v>
      </c>
      <c r="J38" s="27">
        <f t="shared" ref="J38:J50" si="29">HA38*(1+$B$6)</f>
        <v>13356.724507853671</v>
      </c>
      <c r="K38" s="22">
        <f t="shared" ref="K38:K50" si="30">HB38*(1+$B$6)</f>
        <v>19985.242978923594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8442.6723149999998</v>
      </c>
      <c r="R38" s="27">
        <v>9060.7192725000004</v>
      </c>
      <c r="S38" s="27">
        <v>11423.649719999999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t="shared" ref="Y38:Y50" si="31">GX38/P38-1</f>
        <v>0.19310121086247034</v>
      </c>
      <c r="Z38" s="31">
        <f t="shared" ref="Z38:Z50" si="32">GY38/Q38-1</f>
        <v>0.16274887087407053</v>
      </c>
      <c r="AA38" s="31">
        <f t="shared" ref="AA38:AA50" si="33">GZ38/R38-1</f>
        <v>0.17643119174156463</v>
      </c>
      <c r="AB38" s="31">
        <f t="shared" ref="AB38:AB50" si="34">HA38/S38-1</f>
        <v>0.16921691711794473</v>
      </c>
      <c r="AC38" s="32">
        <f t="shared" ref="AC38:AC50" si="35">HB38/T38-1</f>
        <v>5.7660252422275571E-2</v>
      </c>
      <c r="AE38" s="6" t="s">
        <v>8</v>
      </c>
      <c r="AF38" s="15" t="s">
        <v>19</v>
      </c>
      <c r="AG38" s="4">
        <v>1</v>
      </c>
      <c r="AH38" s="31">
        <f>G38/(P38/(1.055*1.05))-1</f>
        <v>0.3216578663329015</v>
      </c>
      <c r="AI38" s="31">
        <f t="shared" ref="AI38:AI50" si="36">H38/(Q38/(1.055*1.05))-1</f>
        <v>0.28803506171075166</v>
      </c>
      <c r="AJ38" s="31">
        <f t="shared" ref="AJ38:AJ50" si="37">I38/(R38/(1.055*1.05))-1</f>
        <v>0.30319165265171821</v>
      </c>
      <c r="AK38" s="31">
        <f t="shared" ref="AK38:AK50" si="38">J38/(S38/(1.055*1.05))-1</f>
        <v>0.29520003993740307</v>
      </c>
      <c r="AL38" s="32">
        <f t="shared" ref="AL38:AL50" si="39">K38/(T38/(1.055*1.05))-1</f>
        <v>0.17162314462077588</v>
      </c>
      <c r="GU38" s="6" t="s">
        <v>8</v>
      </c>
      <c r="GV38" s="15" t="s">
        <v>19</v>
      </c>
      <c r="GW38" s="4">
        <v>1</v>
      </c>
      <c r="GX38" s="27">
        <v>8833.9611785691141</v>
      </c>
      <c r="GY38" s="27">
        <v>9816.7077014260249</v>
      </c>
      <c r="GZ38" s="27">
        <v>10659.312771782937</v>
      </c>
      <c r="HA38" s="27">
        <v>13356.724507853671</v>
      </c>
      <c r="HB38" s="10">
        <v>19985.242978923594</v>
      </c>
    </row>
    <row r="39" spans="3:210" ht="16.350000000000001" customHeight="1" x14ac:dyDescent="0.25">
      <c r="C39" s="49">
        <v>3.3378474167490069E-2</v>
      </c>
      <c r="D39" s="68" t="s">
        <v>9</v>
      </c>
      <c r="E39" s="69" t="s">
        <v>15</v>
      </c>
      <c r="F39" s="4">
        <v>4</v>
      </c>
      <c r="G39" s="26">
        <f t="shared" ref="G39:G50" si="40">GX39*(1+$B$6)</f>
        <v>8170.5080359719213</v>
      </c>
      <c r="H39" s="26">
        <f t="shared" si="27"/>
        <v>9022.3377585691142</v>
      </c>
      <c r="I39" s="26">
        <f t="shared" si="28"/>
        <v>9784.5025036663064</v>
      </c>
      <c r="J39" s="26">
        <f t="shared" si="29"/>
        <v>12278.400771457882</v>
      </c>
      <c r="K39" s="22">
        <f t="shared" si="30"/>
        <v>18152.677693339632</v>
      </c>
      <c r="L39" s="1"/>
      <c r="M39" s="68" t="s">
        <v>9</v>
      </c>
      <c r="N39" s="69" t="s">
        <v>15</v>
      </c>
      <c r="O39" s="4">
        <v>4</v>
      </c>
      <c r="P39" s="26">
        <v>7149.9945300000009</v>
      </c>
      <c r="Q39" s="26">
        <v>7969.3307400000003</v>
      </c>
      <c r="R39" s="26">
        <v>8519.6720175000009</v>
      </c>
      <c r="S39" s="26">
        <v>10792.9079475</v>
      </c>
      <c r="T39" s="22">
        <v>17130.7444875</v>
      </c>
      <c r="V39" s="68" t="s">
        <v>9</v>
      </c>
      <c r="W39" s="69" t="s">
        <v>15</v>
      </c>
      <c r="X39" s="4">
        <v>4</v>
      </c>
      <c r="Y39" s="33">
        <f t="shared" si="31"/>
        <v>0.14272927086727716</v>
      </c>
      <c r="Z39" s="33">
        <f t="shared" si="32"/>
        <v>0.13213242779394463</v>
      </c>
      <c r="AA39" s="33">
        <f t="shared" si="33"/>
        <v>0.1484599974703551</v>
      </c>
      <c r="AB39" s="33">
        <f t="shared" si="34"/>
        <v>0.13763601349921384</v>
      </c>
      <c r="AC39" s="32">
        <f t="shared" si="35"/>
        <v>5.9654920811253564E-2</v>
      </c>
      <c r="AE39" s="68" t="s">
        <v>9</v>
      </c>
      <c r="AF39" s="69" t="s">
        <v>15</v>
      </c>
      <c r="AG39" s="4">
        <v>4</v>
      </c>
      <c r="AH39" s="33">
        <f t="shared" ref="AH39:AH50" si="41">G39/(P39/(1.055*1.05))-1</f>
        <v>0.26585834980322631</v>
      </c>
      <c r="AI39" s="33">
        <f t="shared" si="36"/>
        <v>0.25411969688874225</v>
      </c>
      <c r="AJ39" s="33">
        <f t="shared" si="37"/>
        <v>0.27220656219778583</v>
      </c>
      <c r="AK39" s="33">
        <f t="shared" si="38"/>
        <v>0.26021629395375401</v>
      </c>
      <c r="AL39" s="32">
        <f t="shared" si="39"/>
        <v>0.17383273852866621</v>
      </c>
      <c r="GU39" s="68" t="s">
        <v>9</v>
      </c>
      <c r="GV39" s="69" t="s">
        <v>15</v>
      </c>
      <c r="GW39" s="4">
        <v>4</v>
      </c>
      <c r="GX39" s="26">
        <v>8170.5080359719213</v>
      </c>
      <c r="GY39" s="26">
        <v>9022.3377585691142</v>
      </c>
      <c r="GZ39" s="26">
        <v>9784.5025036663064</v>
      </c>
      <c r="HA39" s="26">
        <v>12278.400771457882</v>
      </c>
      <c r="HB39" s="10">
        <v>18152.677693339632</v>
      </c>
    </row>
    <row r="40" spans="3:210" ht="16.350000000000001" customHeight="1" x14ac:dyDescent="0.25">
      <c r="C40" s="49">
        <v>3.3300236465254374E-2</v>
      </c>
      <c r="D40" s="68"/>
      <c r="E40" s="70"/>
      <c r="F40" s="4">
        <v>3</v>
      </c>
      <c r="G40" s="26">
        <f t="shared" si="40"/>
        <v>7906.5978634345402</v>
      </c>
      <c r="H40" s="26">
        <f t="shared" si="27"/>
        <v>8724.0725847779941</v>
      </c>
      <c r="I40" s="26">
        <f t="shared" si="28"/>
        <v>9461.6822236214484</v>
      </c>
      <c r="J40" s="26">
        <f t="shared" si="29"/>
        <v>11853.60108265181</v>
      </c>
      <c r="K40" s="22">
        <f t="shared" si="30"/>
        <v>17449.297463884261</v>
      </c>
      <c r="L40" s="1"/>
      <c r="M40" s="68"/>
      <c r="N40" s="70"/>
      <c r="O40" s="4">
        <v>3</v>
      </c>
      <c r="P40" s="26">
        <v>7026.0151500000002</v>
      </c>
      <c r="Q40" s="26">
        <v>7809.0614699999996</v>
      </c>
      <c r="R40" s="26">
        <v>8352.5125425000006</v>
      </c>
      <c r="S40" s="26">
        <v>10520.135587500001</v>
      </c>
      <c r="T40" s="22">
        <v>16456.268745000001</v>
      </c>
      <c r="V40" s="68"/>
      <c r="W40" s="70"/>
      <c r="X40" s="4">
        <v>3</v>
      </c>
      <c r="Y40" s="33">
        <f t="shared" si="31"/>
        <v>0.12533174134054348</v>
      </c>
      <c r="Z40" s="33">
        <f t="shared" si="32"/>
        <v>0.117172994257144</v>
      </c>
      <c r="AA40" s="33">
        <f t="shared" si="33"/>
        <v>0.13279473397707231</v>
      </c>
      <c r="AB40" s="33">
        <f t="shared" si="34"/>
        <v>0.12675364153445234</v>
      </c>
      <c r="AC40" s="32">
        <f t="shared" si="35"/>
        <v>6.0343491849327968E-2</v>
      </c>
      <c r="AE40" s="68"/>
      <c r="AF40" s="70"/>
      <c r="AG40" s="4">
        <v>3</v>
      </c>
      <c r="AH40" s="33">
        <f t="shared" si="41"/>
        <v>0.24658623646998712</v>
      </c>
      <c r="AI40" s="33">
        <f t="shared" si="36"/>
        <v>0.23754838438835124</v>
      </c>
      <c r="AJ40" s="33">
        <f t="shared" si="37"/>
        <v>0.25485336656310187</v>
      </c>
      <c r="AK40" s="33">
        <f t="shared" si="38"/>
        <v>0.2481613464097896</v>
      </c>
      <c r="AL40" s="32">
        <f t="shared" si="39"/>
        <v>0.17459550309609306</v>
      </c>
      <c r="GU40" s="68"/>
      <c r="GV40" s="70"/>
      <c r="GW40" s="4">
        <v>3</v>
      </c>
      <c r="GX40" s="26">
        <v>7906.5978634345402</v>
      </c>
      <c r="GY40" s="26">
        <v>8724.0725847779941</v>
      </c>
      <c r="GZ40" s="26">
        <v>9461.6822236214484</v>
      </c>
      <c r="HA40" s="26">
        <v>11853.60108265181</v>
      </c>
      <c r="HB40" s="10">
        <v>17449.297463884261</v>
      </c>
    </row>
    <row r="41" spans="3:210" ht="16.350000000000001" customHeight="1" x14ac:dyDescent="0.25">
      <c r="C41" s="49">
        <v>2.8124719604569748E-2</v>
      </c>
      <c r="D41" s="68"/>
      <c r="E41" s="70"/>
      <c r="F41" s="4">
        <v>2</v>
      </c>
      <c r="G41" s="26">
        <f t="shared" si="40"/>
        <v>7651.7914004178265</v>
      </c>
      <c r="H41" s="26">
        <f t="shared" si="27"/>
        <v>8439.1569267096093</v>
      </c>
      <c r="I41" s="26">
        <f t="shared" si="28"/>
        <v>9150.2649430013917</v>
      </c>
      <c r="J41" s="26">
        <f t="shared" si="29"/>
        <v>11491.45458687674</v>
      </c>
      <c r="K41" s="22">
        <f t="shared" si="30"/>
        <v>16790.462402773326</v>
      </c>
      <c r="L41" s="1"/>
      <c r="M41" s="68"/>
      <c r="N41" s="70"/>
      <c r="O41" s="4">
        <v>2</v>
      </c>
      <c r="P41" s="26">
        <v>6903.6641624999993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68"/>
      <c r="W41" s="70"/>
      <c r="X41" s="4">
        <v>2</v>
      </c>
      <c r="Y41" s="33">
        <f t="shared" si="31"/>
        <v>0.10836669054407055</v>
      </c>
      <c r="Z41" s="33">
        <f t="shared" si="32"/>
        <v>0.1016328005921503</v>
      </c>
      <c r="AA41" s="33">
        <f t="shared" si="33"/>
        <v>0.11741999792156643</v>
      </c>
      <c r="AB41" s="33">
        <f t="shared" si="34"/>
        <v>0.10528778287431106</v>
      </c>
      <c r="AC41" s="32">
        <f t="shared" si="35"/>
        <v>5.8653179315727222E-2</v>
      </c>
      <c r="AE41" s="68"/>
      <c r="AF41" s="70"/>
      <c r="AG41" s="4">
        <v>2</v>
      </c>
      <c r="AH41" s="33">
        <f t="shared" si="41"/>
        <v>0.22779320145019399</v>
      </c>
      <c r="AI41" s="33">
        <f t="shared" si="36"/>
        <v>0.22033373485595442</v>
      </c>
      <c r="AJ41" s="33">
        <f t="shared" si="37"/>
        <v>0.23782200269761522</v>
      </c>
      <c r="AK41" s="33">
        <f t="shared" si="38"/>
        <v>0.22438254147901815</v>
      </c>
      <c r="AL41" s="32">
        <f t="shared" si="39"/>
        <v>0.17272305938699684</v>
      </c>
      <c r="GU41" s="68"/>
      <c r="GV41" s="70"/>
      <c r="GW41" s="4">
        <v>2</v>
      </c>
      <c r="GX41" s="26">
        <v>7651.7914004178265</v>
      </c>
      <c r="GY41" s="26">
        <v>8439.1569267096093</v>
      </c>
      <c r="GZ41" s="26">
        <v>9150.2649430013917</v>
      </c>
      <c r="HA41" s="26">
        <v>11491.45458687674</v>
      </c>
      <c r="HB41" s="10">
        <v>16790.462402773326</v>
      </c>
    </row>
    <row r="42" spans="3:210" ht="16.350000000000001" customHeight="1" x14ac:dyDescent="0.25">
      <c r="C42" s="49">
        <v>0.24026144662445326</v>
      </c>
      <c r="D42" s="68"/>
      <c r="E42" s="71"/>
      <c r="F42" s="4">
        <v>1</v>
      </c>
      <c r="G42" s="26">
        <f t="shared" si="40"/>
        <v>7442.4739085748333</v>
      </c>
      <c r="H42" s="26">
        <f t="shared" si="27"/>
        <v>8165.9288319323168</v>
      </c>
      <c r="I42" s="26">
        <f t="shared" si="28"/>
        <v>8852.5769152897992</v>
      </c>
      <c r="J42" s="26">
        <f t="shared" si="29"/>
        <v>11178.46240036225</v>
      </c>
      <c r="K42" s="22">
        <f t="shared" si="30"/>
        <v>16199.24428843589</v>
      </c>
      <c r="L42" s="1"/>
      <c r="M42" s="68"/>
      <c r="N42" s="71"/>
      <c r="O42" s="4">
        <v>1</v>
      </c>
      <c r="P42" s="26">
        <v>6893.0851500000008</v>
      </c>
      <c r="Q42" s="26">
        <v>7520.0162625000003</v>
      </c>
      <c r="R42" s="26">
        <v>8036.5268550000001</v>
      </c>
      <c r="S42" s="26">
        <v>10383.882337500001</v>
      </c>
      <c r="T42" s="22">
        <v>15413.9092275</v>
      </c>
      <c r="V42" s="68"/>
      <c r="W42" s="71"/>
      <c r="X42" s="4">
        <v>1</v>
      </c>
      <c r="Y42" s="33">
        <f t="shared" si="31"/>
        <v>7.970143217726422E-2</v>
      </c>
      <c r="Z42" s="33">
        <f t="shared" si="32"/>
        <v>8.5892443165752619E-2</v>
      </c>
      <c r="AA42" s="33">
        <f t="shared" si="33"/>
        <v>0.1015426284281109</v>
      </c>
      <c r="AB42" s="33">
        <f t="shared" si="34"/>
        <v>7.6520518726674203E-2</v>
      </c>
      <c r="AC42" s="32">
        <f t="shared" si="35"/>
        <v>5.0949765523127022E-2</v>
      </c>
      <c r="AE42" s="68"/>
      <c r="AF42" s="71"/>
      <c r="AG42" s="4">
        <v>1</v>
      </c>
      <c r="AH42" s="33">
        <f t="shared" si="41"/>
        <v>0.19603926149436446</v>
      </c>
      <c r="AI42" s="33">
        <f t="shared" si="36"/>
        <v>0.20289735391686237</v>
      </c>
      <c r="AJ42" s="33">
        <f t="shared" si="37"/>
        <v>0.22023384664123991</v>
      </c>
      <c r="AK42" s="33">
        <f t="shared" si="38"/>
        <v>0.19251560461947337</v>
      </c>
      <c r="AL42" s="32">
        <f t="shared" si="39"/>
        <v>0.1641896027582439</v>
      </c>
      <c r="GU42" s="68"/>
      <c r="GV42" s="71"/>
      <c r="GW42" s="4">
        <v>1</v>
      </c>
      <c r="GX42" s="26">
        <v>7442.4739085748333</v>
      </c>
      <c r="GY42" s="26">
        <v>8165.9288319323168</v>
      </c>
      <c r="GZ42" s="26">
        <v>8852.5769152897992</v>
      </c>
      <c r="HA42" s="26">
        <v>11178.46240036225</v>
      </c>
      <c r="HB42" s="10">
        <v>16199.24428843589</v>
      </c>
    </row>
    <row r="43" spans="3:210" ht="16.350000000000001" customHeight="1" x14ac:dyDescent="0.25">
      <c r="C43" s="49">
        <v>3.0386308437590159E-2</v>
      </c>
      <c r="D43" s="68" t="s">
        <v>10</v>
      </c>
      <c r="E43" s="69" t="s">
        <v>16</v>
      </c>
      <c r="F43" s="4">
        <v>4</v>
      </c>
      <c r="G43" s="23">
        <f t="shared" si="40"/>
        <v>6000.7298693598659</v>
      </c>
      <c r="H43" s="23">
        <f t="shared" si="27"/>
        <v>6584.5156080458528</v>
      </c>
      <c r="I43" s="23">
        <f t="shared" si="28"/>
        <v>7124.0504267318393</v>
      </c>
      <c r="J43" s="23">
        <f t="shared" si="29"/>
        <v>8982.2279752897994</v>
      </c>
      <c r="K43" s="22">
        <f t="shared" si="30"/>
        <v>12893.115794248712</v>
      </c>
      <c r="L43" s="1"/>
      <c r="M43" s="68" t="s">
        <v>10</v>
      </c>
      <c r="N43" s="69" t="s">
        <v>16</v>
      </c>
      <c r="O43" s="4">
        <v>4</v>
      </c>
      <c r="P43" s="23">
        <v>5654.7203474999997</v>
      </c>
      <c r="Q43" s="23">
        <v>6171.3306375000002</v>
      </c>
      <c r="R43" s="23">
        <v>6555.1881674999995</v>
      </c>
      <c r="S43" s="23">
        <v>8425.4800350000005</v>
      </c>
      <c r="T43" s="22">
        <v>12132.2884725</v>
      </c>
      <c r="V43" s="68" t="s">
        <v>10</v>
      </c>
      <c r="W43" s="69" t="s">
        <v>16</v>
      </c>
      <c r="X43" s="4">
        <v>4</v>
      </c>
      <c r="Y43" s="34">
        <f t="shared" si="31"/>
        <v>6.1189501972956029E-2</v>
      </c>
      <c r="Z43" s="34">
        <f t="shared" si="32"/>
        <v>6.6952330836909102E-2</v>
      </c>
      <c r="AA43" s="34">
        <f t="shared" si="33"/>
        <v>8.6780462237866063E-2</v>
      </c>
      <c r="AB43" s="34">
        <f t="shared" si="34"/>
        <v>6.6079076560270789E-2</v>
      </c>
      <c r="AC43" s="32">
        <f t="shared" si="35"/>
        <v>6.2710948843102576E-2</v>
      </c>
      <c r="AE43" s="68" t="s">
        <v>10</v>
      </c>
      <c r="AF43" s="69" t="s">
        <v>16</v>
      </c>
      <c r="AG43" s="4">
        <v>4</v>
      </c>
      <c r="AH43" s="34">
        <f t="shared" si="41"/>
        <v>0.17553267081054225</v>
      </c>
      <c r="AI43" s="34">
        <f t="shared" si="36"/>
        <v>0.18191644448458599</v>
      </c>
      <c r="AJ43" s="34">
        <f t="shared" si="37"/>
        <v>0.20388105704399595</v>
      </c>
      <c r="AK43" s="34">
        <f t="shared" si="38"/>
        <v>0.18094909705964013</v>
      </c>
      <c r="AL43" s="32">
        <f t="shared" si="39"/>
        <v>0.17721805358094689</v>
      </c>
      <c r="GU43" s="68" t="s">
        <v>10</v>
      </c>
      <c r="GV43" s="69" t="s">
        <v>16</v>
      </c>
      <c r="GW43" s="4">
        <v>4</v>
      </c>
      <c r="GX43" s="8">
        <v>6000.7298693598659</v>
      </c>
      <c r="GY43" s="9">
        <v>6584.5156080458528</v>
      </c>
      <c r="GZ43" s="9">
        <v>7124.0504267318393</v>
      </c>
      <c r="HA43" s="9">
        <v>8982.2279752897994</v>
      </c>
      <c r="HB43" s="10">
        <v>12893.115794248712</v>
      </c>
    </row>
    <row r="44" spans="3:210" ht="16.350000000000001" customHeight="1" x14ac:dyDescent="0.25">
      <c r="C44" s="49">
        <v>3.019411365864122E-2</v>
      </c>
      <c r="D44" s="68"/>
      <c r="E44" s="70"/>
      <c r="F44" s="4">
        <v>3</v>
      </c>
      <c r="G44" s="23">
        <f t="shared" si="40"/>
        <v>5823.7670864037173</v>
      </c>
      <c r="H44" s="23">
        <f t="shared" si="27"/>
        <v>6381.9782287940889</v>
      </c>
      <c r="I44" s="23">
        <f t="shared" si="28"/>
        <v>6903.6631611844605</v>
      </c>
      <c r="J44" s="23">
        <f t="shared" si="29"/>
        <v>8689.9060933555756</v>
      </c>
      <c r="K44" s="22">
        <f t="shared" si="30"/>
        <v>12411.888932642993</v>
      </c>
      <c r="L44" s="1"/>
      <c r="M44" s="68"/>
      <c r="N44" s="70"/>
      <c r="O44" s="4">
        <v>3</v>
      </c>
      <c r="P44" s="23">
        <v>5598.7346625</v>
      </c>
      <c r="Q44" s="23">
        <v>6086.1114299999999</v>
      </c>
      <c r="R44" s="23">
        <v>6463.9095674999999</v>
      </c>
      <c r="S44" s="23">
        <v>8260.8683849999998</v>
      </c>
      <c r="T44" s="22">
        <v>11709.648615</v>
      </c>
      <c r="V44" s="68"/>
      <c r="W44" s="70"/>
      <c r="X44" s="4">
        <v>3</v>
      </c>
      <c r="Y44" s="34">
        <f t="shared" si="31"/>
        <v>4.0193443245484017E-2</v>
      </c>
      <c r="Z44" s="34">
        <f t="shared" si="32"/>
        <v>4.8613437692856865E-2</v>
      </c>
      <c r="AA44" s="34">
        <f t="shared" si="33"/>
        <v>6.8032138923400876E-2</v>
      </c>
      <c r="AB44" s="34">
        <f t="shared" si="34"/>
        <v>5.1936151063079361E-2</v>
      </c>
      <c r="AC44" s="32">
        <f t="shared" si="35"/>
        <v>5.9971083738877162E-2</v>
      </c>
      <c r="AE44" s="68"/>
      <c r="AF44" s="70"/>
      <c r="AG44" s="4">
        <v>3</v>
      </c>
      <c r="AH44" s="34">
        <f t="shared" si="41"/>
        <v>0.15227428675518495</v>
      </c>
      <c r="AI44" s="34">
        <f t="shared" si="36"/>
        <v>0.16160153560426216</v>
      </c>
      <c r="AJ44" s="34">
        <f t="shared" si="37"/>
        <v>0.18311260189239742</v>
      </c>
      <c r="AK44" s="34">
        <f t="shared" si="38"/>
        <v>0.16528227134012607</v>
      </c>
      <c r="AL44" s="32">
        <f t="shared" si="39"/>
        <v>0.17418296801174127</v>
      </c>
      <c r="GU44" s="68"/>
      <c r="GV44" s="70"/>
      <c r="GW44" s="4">
        <v>3</v>
      </c>
      <c r="GX44" s="8">
        <v>5823.7670864037173</v>
      </c>
      <c r="GY44" s="9">
        <v>6381.9782287940889</v>
      </c>
      <c r="GZ44" s="9">
        <v>6903.6631611844605</v>
      </c>
      <c r="HA44" s="9">
        <v>8689.9060933555756</v>
      </c>
      <c r="HB44" s="10">
        <v>12411.888932642993</v>
      </c>
    </row>
    <row r="45" spans="3:210" ht="16.350000000000001" customHeight="1" x14ac:dyDescent="0.25">
      <c r="C45" s="49">
        <v>3.0000312744027813E-2</v>
      </c>
      <c r="D45" s="68"/>
      <c r="E45" s="70"/>
      <c r="F45" s="4">
        <v>2</v>
      </c>
      <c r="G45" s="23">
        <f t="shared" si="40"/>
        <v>5653.0774241381896</v>
      </c>
      <c r="H45" s="23">
        <f t="shared" si="27"/>
        <v>6186.8693098020085</v>
      </c>
      <c r="I45" s="23">
        <f t="shared" si="28"/>
        <v>6699.4440904658277</v>
      </c>
      <c r="J45" s="23">
        <f t="shared" si="29"/>
        <v>8416.8344049572843</v>
      </c>
      <c r="K45" s="22">
        <f t="shared" si="30"/>
        <v>11950.853014272107</v>
      </c>
      <c r="L45" s="1"/>
      <c r="M45" s="68"/>
      <c r="N45" s="70"/>
      <c r="O45" s="4">
        <v>2</v>
      </c>
      <c r="P45" s="23">
        <v>5543.3028525</v>
      </c>
      <c r="Q45" s="23">
        <v>6003.0855675000003</v>
      </c>
      <c r="R45" s="23">
        <v>6399.2169675000005</v>
      </c>
      <c r="S45" s="23">
        <v>8126.6090850000001</v>
      </c>
      <c r="T45" s="22">
        <v>11308.310790000001</v>
      </c>
      <c r="V45" s="68"/>
      <c r="W45" s="70"/>
      <c r="X45" s="4">
        <v>2</v>
      </c>
      <c r="Y45" s="34">
        <f t="shared" si="31"/>
        <v>1.9803098361959703E-2</v>
      </c>
      <c r="Z45" s="34">
        <f t="shared" si="32"/>
        <v>3.0614879670713302E-2</v>
      </c>
      <c r="AA45" s="34">
        <f t="shared" si="33"/>
        <v>4.6916228108939695E-2</v>
      </c>
      <c r="AB45" s="34">
        <f t="shared" si="34"/>
        <v>3.5712966739470664E-2</v>
      </c>
      <c r="AC45" s="32">
        <f t="shared" si="35"/>
        <v>5.6820354180600496E-2</v>
      </c>
      <c r="AE45" s="68"/>
      <c r="AF45" s="70"/>
      <c r="AG45" s="4">
        <v>2</v>
      </c>
      <c r="AH45" s="34">
        <f t="shared" si="41"/>
        <v>0.1296868822104611</v>
      </c>
      <c r="AI45" s="34">
        <f t="shared" si="36"/>
        <v>0.14166363295523277</v>
      </c>
      <c r="AJ45" s="34">
        <f t="shared" si="37"/>
        <v>0.15972145168767793</v>
      </c>
      <c r="AK45" s="34">
        <f t="shared" si="38"/>
        <v>0.14731103890564845</v>
      </c>
      <c r="AL45" s="32">
        <f t="shared" si="39"/>
        <v>0.17069274734356021</v>
      </c>
      <c r="GU45" s="68"/>
      <c r="GV45" s="70"/>
      <c r="GW45" s="4">
        <v>2</v>
      </c>
      <c r="GX45" s="8">
        <v>5653.0774241381896</v>
      </c>
      <c r="GY45" s="9">
        <v>6186.8693098020085</v>
      </c>
      <c r="GZ45" s="9">
        <v>6699.4440904658277</v>
      </c>
      <c r="HA45" s="9">
        <v>8416.8344049572843</v>
      </c>
      <c r="HB45" s="10">
        <v>11950.853014272107</v>
      </c>
    </row>
    <row r="46" spans="3:210" ht="16.350000000000001" customHeight="1" x14ac:dyDescent="0.25">
      <c r="C46" s="49">
        <v>6.9584878881956191E-2</v>
      </c>
      <c r="D46" s="68"/>
      <c r="E46" s="71"/>
      <c r="F46" s="4">
        <v>1</v>
      </c>
      <c r="G46" s="23">
        <f t="shared" si="40"/>
        <v>5488.4230171521058</v>
      </c>
      <c r="H46" s="23">
        <f t="shared" si="27"/>
        <v>6003.1148633673165</v>
      </c>
      <c r="I46" s="23">
        <f t="shared" si="28"/>
        <v>6485.1871645825267</v>
      </c>
      <c r="J46" s="23">
        <f t="shared" si="29"/>
        <v>8153.0980757281586</v>
      </c>
      <c r="K46" s="22">
        <f t="shared" si="30"/>
        <v>11561.915912377028</v>
      </c>
      <c r="L46" s="1"/>
      <c r="M46" s="68"/>
      <c r="N46" s="71"/>
      <c r="O46" s="4">
        <v>1</v>
      </c>
      <c r="P46" s="23">
        <v>5488.4138400000002</v>
      </c>
      <c r="Q46" s="23">
        <v>5934.8038575</v>
      </c>
      <c r="R46" s="23">
        <v>6283.3352400000003</v>
      </c>
      <c r="S46" s="23">
        <v>7994.0114100000001</v>
      </c>
      <c r="T46" s="22">
        <v>11085.5090325</v>
      </c>
      <c r="V46" s="68"/>
      <c r="W46" s="71"/>
      <c r="X46" s="4">
        <v>1</v>
      </c>
      <c r="Y46" s="34">
        <f t="shared" si="31"/>
        <v>1.6720955038351804E-6</v>
      </c>
      <c r="Z46" s="34">
        <f t="shared" si="32"/>
        <v>1.1510238165830744E-2</v>
      </c>
      <c r="AA46" s="34">
        <f t="shared" si="33"/>
        <v>3.2124964986354421E-2</v>
      </c>
      <c r="AB46" s="34">
        <f t="shared" si="34"/>
        <v>1.9900730380388421E-2</v>
      </c>
      <c r="AC46" s="32">
        <f t="shared" si="35"/>
        <v>4.29756431103272E-2</v>
      </c>
      <c r="AE46" s="68"/>
      <c r="AF46" s="71"/>
      <c r="AG46" s="4">
        <v>1</v>
      </c>
      <c r="AH46" s="34">
        <f t="shared" si="41"/>
        <v>0.10775185226379436</v>
      </c>
      <c r="AI46" s="34">
        <f t="shared" si="36"/>
        <v>0.12050046632819922</v>
      </c>
      <c r="AJ46" s="34">
        <f t="shared" si="37"/>
        <v>0.14333642996363416</v>
      </c>
      <c r="AK46" s="34">
        <f t="shared" si="38"/>
        <v>0.12979503407887538</v>
      </c>
      <c r="AL46" s="32">
        <f t="shared" si="39"/>
        <v>0.15535626865546504</v>
      </c>
      <c r="GU46" s="68"/>
      <c r="GV46" s="71"/>
      <c r="GW46" s="4">
        <v>1</v>
      </c>
      <c r="GX46" s="8">
        <v>5488.4230171521058</v>
      </c>
      <c r="GY46" s="9">
        <v>6003.1148633673165</v>
      </c>
      <c r="GZ46" s="9">
        <v>6485.1871645825267</v>
      </c>
      <c r="HA46" s="9">
        <v>8153.0980757281586</v>
      </c>
      <c r="HB46" s="10">
        <v>11561.915912377028</v>
      </c>
    </row>
    <row r="47" spans="3:210" ht="16.350000000000001" customHeight="1" x14ac:dyDescent="0.25">
      <c r="C47" s="49">
        <v>3.6693052529541248E-2</v>
      </c>
      <c r="D47" s="68" t="s">
        <v>11</v>
      </c>
      <c r="E47" s="69" t="s">
        <v>17</v>
      </c>
      <c r="F47" s="4">
        <v>2</v>
      </c>
      <c r="G47" s="23">
        <f t="shared" si="40"/>
        <v>5131.3580862223753</v>
      </c>
      <c r="H47" s="23">
        <f t="shared" si="27"/>
        <v>5618.5522360946125</v>
      </c>
      <c r="I47" s="23">
        <f t="shared" si="28"/>
        <v>6089.2556809668504</v>
      </c>
      <c r="J47" s="23">
        <f t="shared" si="29"/>
        <v>7617.0298855835626</v>
      </c>
      <c r="K47" s="22">
        <f t="shared" si="30"/>
        <v>10898.344287253107</v>
      </c>
      <c r="L47" s="1"/>
      <c r="M47" s="68" t="s">
        <v>11</v>
      </c>
      <c r="N47" s="69" t="s">
        <v>17</v>
      </c>
      <c r="O47" s="4">
        <v>2</v>
      </c>
      <c r="P47" s="23">
        <v>4989.4721624999993</v>
      </c>
      <c r="Q47" s="23">
        <v>5410.5944025000008</v>
      </c>
      <c r="R47" s="23">
        <v>5782.2445275000009</v>
      </c>
      <c r="S47" s="23">
        <v>7244.1865125000004</v>
      </c>
      <c r="T47" s="22">
        <v>10325.138354999999</v>
      </c>
      <c r="V47" s="68" t="s">
        <v>11</v>
      </c>
      <c r="W47" s="69" t="s">
        <v>17</v>
      </c>
      <c r="X47" s="4">
        <v>2</v>
      </c>
      <c r="Y47" s="34">
        <f t="shared" si="31"/>
        <v>2.8437060895692756E-2</v>
      </c>
      <c r="Z47" s="34">
        <f t="shared" si="32"/>
        <v>3.8435302690315032E-2</v>
      </c>
      <c r="AA47" s="34">
        <f t="shared" si="33"/>
        <v>5.3095498124771989E-2</v>
      </c>
      <c r="AB47" s="34">
        <f t="shared" si="34"/>
        <v>5.1467942251378185E-2</v>
      </c>
      <c r="AC47" s="32">
        <f t="shared" si="35"/>
        <v>5.5515569142521981E-2</v>
      </c>
      <c r="AE47" s="68" t="s">
        <v>11</v>
      </c>
      <c r="AF47" s="69" t="s">
        <v>17</v>
      </c>
      <c r="AG47" s="4">
        <v>2</v>
      </c>
      <c r="AH47" s="34">
        <f t="shared" si="41"/>
        <v>0.13925115420720346</v>
      </c>
      <c r="AI47" s="34">
        <f t="shared" si="36"/>
        <v>0.15032670655519653</v>
      </c>
      <c r="AJ47" s="34">
        <f t="shared" si="37"/>
        <v>0.16656653804771637</v>
      </c>
      <c r="AK47" s="34">
        <f t="shared" si="38"/>
        <v>0.16476361302896403</v>
      </c>
      <c r="AL47" s="32">
        <f t="shared" si="39"/>
        <v>0.1692473717176286</v>
      </c>
      <c r="GU47" s="68" t="s">
        <v>11</v>
      </c>
      <c r="GV47" s="69" t="s">
        <v>17</v>
      </c>
      <c r="GW47" s="4">
        <v>2</v>
      </c>
      <c r="GX47" s="8">
        <v>5131.3580862223753</v>
      </c>
      <c r="GY47" s="9">
        <v>5618.5522360946125</v>
      </c>
      <c r="GZ47" s="9">
        <v>6089.2556809668504</v>
      </c>
      <c r="HA47" s="9">
        <v>7617.0298855835626</v>
      </c>
      <c r="HB47" s="10">
        <v>10898.344287253107</v>
      </c>
    </row>
    <row r="48" spans="3:210" ht="16.350000000000001" customHeight="1" x14ac:dyDescent="0.25">
      <c r="C48" s="49">
        <v>6.9556053841259624E-2</v>
      </c>
      <c r="D48" s="68"/>
      <c r="E48" s="71"/>
      <c r="F48" s="4">
        <v>1</v>
      </c>
      <c r="G48" s="23">
        <f t="shared" si="40"/>
        <v>4949.7371219975003</v>
      </c>
      <c r="H48" s="23">
        <f t="shared" si="27"/>
        <v>5419.3045879472502</v>
      </c>
      <c r="I48" s="23">
        <f t="shared" si="28"/>
        <v>5856.5109838970002</v>
      </c>
      <c r="J48" s="23">
        <f t="shared" si="29"/>
        <v>7347.2385767462501</v>
      </c>
      <c r="K48" s="22">
        <f t="shared" si="30"/>
        <v>10514.826961669625</v>
      </c>
      <c r="L48" s="1"/>
      <c r="M48" s="68"/>
      <c r="N48" s="71"/>
      <c r="O48" s="4">
        <v>1</v>
      </c>
      <c r="P48" s="23">
        <v>4940.0665125000005</v>
      </c>
      <c r="Q48" s="23">
        <v>5357.8544249999995</v>
      </c>
      <c r="R48" s="23">
        <v>5678.5591274999997</v>
      </c>
      <c r="S48" s="23">
        <v>7177.99845</v>
      </c>
      <c r="T48" s="22">
        <v>10239.819449999999</v>
      </c>
      <c r="V48" s="68"/>
      <c r="W48" s="71"/>
      <c r="X48" s="4">
        <v>1</v>
      </c>
      <c r="Y48" s="34">
        <f t="shared" si="31"/>
        <v>1.9575869015184821E-3</v>
      </c>
      <c r="Z48" s="34">
        <f t="shared" si="32"/>
        <v>1.1469173679023781E-2</v>
      </c>
      <c r="AA48" s="34">
        <f t="shared" si="33"/>
        <v>3.1337501715042348E-2</v>
      </c>
      <c r="AB48" s="34">
        <f t="shared" si="34"/>
        <v>2.3577620965667734E-2</v>
      </c>
      <c r="AC48" s="32">
        <f t="shared" si="35"/>
        <v>2.6856675843989208E-2</v>
      </c>
      <c r="AE48" s="68"/>
      <c r="AF48" s="71"/>
      <c r="AG48" s="4">
        <v>1</v>
      </c>
      <c r="AH48" s="34">
        <f t="shared" si="41"/>
        <v>0.10991851689015708</v>
      </c>
      <c r="AI48" s="34">
        <f t="shared" si="36"/>
        <v>0.1204549771429384</v>
      </c>
      <c r="AJ48" s="34">
        <f t="shared" si="37"/>
        <v>0.14246411752483801</v>
      </c>
      <c r="AK48" s="34">
        <f t="shared" si="38"/>
        <v>0.13386810962471829</v>
      </c>
      <c r="AL48" s="32">
        <f t="shared" si="39"/>
        <v>0.13750048266617898</v>
      </c>
      <c r="GU48" s="68"/>
      <c r="GV48" s="71"/>
      <c r="GW48" s="4">
        <v>1</v>
      </c>
      <c r="GX48" s="8">
        <v>4949.7371219975003</v>
      </c>
      <c r="GY48" s="9">
        <v>5419.3045879472502</v>
      </c>
      <c r="GZ48" s="9">
        <v>5856.5109838970002</v>
      </c>
      <c r="HA48" s="9">
        <v>7347.2385767462501</v>
      </c>
      <c r="HB48" s="10">
        <v>10514.826961669625</v>
      </c>
    </row>
    <row r="49" spans="3:210" ht="16.350000000000001" customHeight="1" x14ac:dyDescent="0.25">
      <c r="C49" s="49">
        <v>3.6718711327192732E-2</v>
      </c>
      <c r="D49" s="68" t="s">
        <v>12</v>
      </c>
      <c r="E49" s="69" t="s">
        <v>18</v>
      </c>
      <c r="F49" s="4">
        <v>2</v>
      </c>
      <c r="G49" s="23">
        <f t="shared" si="40"/>
        <v>4627.8426495000003</v>
      </c>
      <c r="H49" s="23">
        <f t="shared" si="27"/>
        <v>5079.08268245</v>
      </c>
      <c r="I49" s="23">
        <f t="shared" si="28"/>
        <v>5497.8804104000001</v>
      </c>
      <c r="J49" s="23">
        <f t="shared" si="29"/>
        <v>6937.7096092500005</v>
      </c>
      <c r="K49" s="22">
        <f t="shared" si="30"/>
        <v>9987.4879021750003</v>
      </c>
      <c r="L49" s="1"/>
      <c r="M49" s="68" t="s">
        <v>12</v>
      </c>
      <c r="N49" s="69" t="s">
        <v>18</v>
      </c>
      <c r="O49" s="4">
        <v>2</v>
      </c>
      <c r="P49" s="23">
        <v>4490.9735849999997</v>
      </c>
      <c r="Q49" s="23">
        <v>4905.4382475000002</v>
      </c>
      <c r="R49" s="23">
        <v>5222.5759950000001</v>
      </c>
      <c r="S49" s="23">
        <v>6724.2972824999997</v>
      </c>
      <c r="T49" s="22">
        <v>9768.4718249999987</v>
      </c>
      <c r="V49" s="68" t="s">
        <v>12</v>
      </c>
      <c r="W49" s="69" t="s">
        <v>18</v>
      </c>
      <c r="X49" s="4">
        <v>2</v>
      </c>
      <c r="Y49" s="34">
        <f t="shared" si="31"/>
        <v>3.0476479522646871E-2</v>
      </c>
      <c r="Z49" s="34">
        <f t="shared" si="32"/>
        <v>3.5398353050004383E-2</v>
      </c>
      <c r="AA49" s="34">
        <f t="shared" si="33"/>
        <v>5.2714295716054904E-2</v>
      </c>
      <c r="AB49" s="34">
        <f t="shared" si="34"/>
        <v>3.1737491336887746E-2</v>
      </c>
      <c r="AC49" s="32">
        <f t="shared" si="35"/>
        <v>2.2420710332038185E-2</v>
      </c>
      <c r="AE49" s="68" t="s">
        <v>12</v>
      </c>
      <c r="AF49" s="69" t="s">
        <v>18</v>
      </c>
      <c r="AG49" s="4">
        <v>2</v>
      </c>
      <c r="AH49" s="34">
        <f t="shared" si="41"/>
        <v>0.14151032019121201</v>
      </c>
      <c r="AI49" s="34">
        <f t="shared" si="36"/>
        <v>0.14696252559114242</v>
      </c>
      <c r="AJ49" s="34">
        <f t="shared" si="37"/>
        <v>0.1661442610794599</v>
      </c>
      <c r="AK49" s="34">
        <f t="shared" si="38"/>
        <v>0.14290720602843732</v>
      </c>
      <c r="AL49" s="32">
        <f t="shared" si="39"/>
        <v>0.13258654187031516</v>
      </c>
      <c r="GU49" s="68" t="s">
        <v>12</v>
      </c>
      <c r="GV49" s="69" t="s">
        <v>18</v>
      </c>
      <c r="GW49" s="4">
        <v>2</v>
      </c>
      <c r="GX49" s="8">
        <v>4627.8426495000003</v>
      </c>
      <c r="GY49" s="9">
        <v>5079.08268245</v>
      </c>
      <c r="GZ49" s="9">
        <v>5497.8804104000001</v>
      </c>
      <c r="HA49" s="9">
        <v>6937.7096092500005</v>
      </c>
      <c r="HB49" s="10">
        <v>9987.4879021750003</v>
      </c>
    </row>
    <row r="50" spans="3:210" ht="16.350000000000001" customHeight="1" thickBot="1" x14ac:dyDescent="0.3">
      <c r="C50" s="50"/>
      <c r="D50" s="72"/>
      <c r="E50" s="73"/>
      <c r="F50" s="7">
        <v>1</v>
      </c>
      <c r="G50" s="24">
        <f t="shared" si="40"/>
        <v>4463.9327899999998</v>
      </c>
      <c r="H50" s="24">
        <f t="shared" si="27"/>
        <v>4892.4469840000002</v>
      </c>
      <c r="I50" s="24">
        <f t="shared" si="28"/>
        <v>5288.0499254999995</v>
      </c>
      <c r="J50" s="24">
        <f t="shared" si="29"/>
        <v>6668.19805</v>
      </c>
      <c r="K50" s="25">
        <f t="shared" si="30"/>
        <v>9600.9264484999985</v>
      </c>
      <c r="L50" s="1"/>
      <c r="M50" s="72"/>
      <c r="N50" s="73"/>
      <c r="O50" s="7">
        <v>1</v>
      </c>
      <c r="P50" s="24">
        <v>4446.5084999999999</v>
      </c>
      <c r="Q50" s="24">
        <v>4837.5220949999994</v>
      </c>
      <c r="R50" s="24">
        <v>5129.8019324999996</v>
      </c>
      <c r="S50" s="24">
        <v>6586.659345</v>
      </c>
      <c r="T50" s="25">
        <v>9570.4061249999995</v>
      </c>
      <c r="V50" s="72"/>
      <c r="W50" s="73"/>
      <c r="X50" s="7">
        <v>1</v>
      </c>
      <c r="Y50" s="35">
        <f t="shared" si="31"/>
        <v>3.9186453821014045E-3</v>
      </c>
      <c r="Z50" s="35">
        <f t="shared" si="32"/>
        <v>1.1353930363805498E-2</v>
      </c>
      <c r="AA50" s="35">
        <f t="shared" si="33"/>
        <v>3.0848753047835187E-2</v>
      </c>
      <c r="AB50" s="35">
        <f t="shared" si="34"/>
        <v>1.2379371807333062E-2</v>
      </c>
      <c r="AC50" s="36">
        <f t="shared" si="35"/>
        <v>3.1890311760409684E-3</v>
      </c>
      <c r="AE50" s="72"/>
      <c r="AF50" s="73"/>
      <c r="AG50" s="7">
        <v>1</v>
      </c>
      <c r="AH50" s="35">
        <f t="shared" si="41"/>
        <v>0.11209087942202278</v>
      </c>
      <c r="AI50" s="35">
        <f t="shared" si="36"/>
        <v>0.12032731636050564</v>
      </c>
      <c r="AJ50" s="35">
        <f t="shared" si="37"/>
        <v>0.14192270618873937</v>
      </c>
      <c r="AK50" s="35">
        <f t="shared" si="38"/>
        <v>0.12146324911957329</v>
      </c>
      <c r="AL50" s="36">
        <f t="shared" si="39"/>
        <v>0.11128264928525944</v>
      </c>
      <c r="GU50" s="72"/>
      <c r="GV50" s="73"/>
      <c r="GW50" s="7">
        <v>1</v>
      </c>
      <c r="GX50" s="11">
        <v>4463.9327899999998</v>
      </c>
      <c r="GY50" s="12">
        <v>4892.4469840000002</v>
      </c>
      <c r="GZ50" s="12">
        <v>5288.0499254999995</v>
      </c>
      <c r="HA50" s="12">
        <v>6668.19805</v>
      </c>
      <c r="HB50" s="13">
        <v>9600.9264484999985</v>
      </c>
    </row>
    <row r="51" spans="3:210" ht="15.75" thickTop="1" x14ac:dyDescent="0.25"/>
    <row r="65" ht="15.6" customHeight="1" x14ac:dyDescent="0.25"/>
    <row r="81" ht="15.6" customHeight="1" x14ac:dyDescent="0.25"/>
    <row r="97" ht="15.6" customHeight="1" x14ac:dyDescent="0.25"/>
  </sheetData>
  <sheetProtection password="EAD1" sheet="1"/>
  <protectedRanges>
    <protectedRange sqref="B6" name="Intervalo1"/>
  </protectedRanges>
  <mergeCells count="159">
    <mergeCell ref="W7:W10"/>
    <mergeCell ref="D2:T2"/>
    <mergeCell ref="V2:AC2"/>
    <mergeCell ref="D3:F3"/>
    <mergeCell ref="D4:K4"/>
    <mergeCell ref="M4:T4"/>
    <mergeCell ref="V4:AC4"/>
    <mergeCell ref="M11:M14"/>
    <mergeCell ref="N11:N14"/>
    <mergeCell ref="D5:E5"/>
    <mergeCell ref="M5:N5"/>
    <mergeCell ref="V5:W5"/>
    <mergeCell ref="D7:D10"/>
    <mergeCell ref="E7:E10"/>
    <mergeCell ref="M7:M10"/>
    <mergeCell ref="N7:N10"/>
    <mergeCell ref="V7:V10"/>
    <mergeCell ref="V11:V14"/>
    <mergeCell ref="W11:W14"/>
    <mergeCell ref="D15:D16"/>
    <mergeCell ref="E15:E16"/>
    <mergeCell ref="M15:M16"/>
    <mergeCell ref="N15:N16"/>
    <mergeCell ref="V15:V16"/>
    <mergeCell ref="W15:W16"/>
    <mergeCell ref="D11:D14"/>
    <mergeCell ref="E11:E14"/>
    <mergeCell ref="V17:V18"/>
    <mergeCell ref="W17:W18"/>
    <mergeCell ref="D19:F19"/>
    <mergeCell ref="D20:K20"/>
    <mergeCell ref="M20:T20"/>
    <mergeCell ref="V20:AC20"/>
    <mergeCell ref="D17:D18"/>
    <mergeCell ref="E17:E18"/>
    <mergeCell ref="M17:M18"/>
    <mergeCell ref="N17:N18"/>
    <mergeCell ref="V21:W21"/>
    <mergeCell ref="D21:E21"/>
    <mergeCell ref="M21:N21"/>
    <mergeCell ref="D33:D34"/>
    <mergeCell ref="E33:E34"/>
    <mergeCell ref="M33:M34"/>
    <mergeCell ref="N33:N34"/>
    <mergeCell ref="D23:D26"/>
    <mergeCell ref="E23:E26"/>
    <mergeCell ref="M23:M26"/>
    <mergeCell ref="N23:N26"/>
    <mergeCell ref="V23:V26"/>
    <mergeCell ref="D27:D30"/>
    <mergeCell ref="E27:E30"/>
    <mergeCell ref="M27:M30"/>
    <mergeCell ref="N27:N30"/>
    <mergeCell ref="D43:D46"/>
    <mergeCell ref="E43:E46"/>
    <mergeCell ref="M43:M46"/>
    <mergeCell ref="N43:N46"/>
    <mergeCell ref="GU15:GU16"/>
    <mergeCell ref="D37:E37"/>
    <mergeCell ref="M37:N37"/>
    <mergeCell ref="V37:W37"/>
    <mergeCell ref="D39:D42"/>
    <mergeCell ref="E39:E42"/>
    <mergeCell ref="M39:M42"/>
    <mergeCell ref="N39:N42"/>
    <mergeCell ref="V39:V42"/>
    <mergeCell ref="W39:W42"/>
    <mergeCell ref="D31:D32"/>
    <mergeCell ref="E31:E32"/>
    <mergeCell ref="M31:M32"/>
    <mergeCell ref="N31:N32"/>
    <mergeCell ref="V31:V32"/>
    <mergeCell ref="W31:W32"/>
    <mergeCell ref="D35:F35"/>
    <mergeCell ref="D36:K36"/>
    <mergeCell ref="M36:T36"/>
    <mergeCell ref="V36:AC36"/>
    <mergeCell ref="GV33:GV34"/>
    <mergeCell ref="GU21:GV21"/>
    <mergeCell ref="GU23:GU26"/>
    <mergeCell ref="GV23:GV26"/>
    <mergeCell ref="GU27:GU30"/>
    <mergeCell ref="M47:M48"/>
    <mergeCell ref="N47:N48"/>
    <mergeCell ref="V47:V48"/>
    <mergeCell ref="W47:W48"/>
    <mergeCell ref="W23:W26"/>
    <mergeCell ref="GU11:GU14"/>
    <mergeCell ref="GV11:GV14"/>
    <mergeCell ref="GU17:GU18"/>
    <mergeCell ref="GV17:GV18"/>
    <mergeCell ref="GU19:GW19"/>
    <mergeCell ref="GV15:GV16"/>
    <mergeCell ref="D49:D50"/>
    <mergeCell ref="E49:E50"/>
    <mergeCell ref="M49:M50"/>
    <mergeCell ref="N49:N50"/>
    <mergeCell ref="V43:V46"/>
    <mergeCell ref="W43:W46"/>
    <mergeCell ref="D47:D48"/>
    <mergeCell ref="E47:E48"/>
    <mergeCell ref="GU20:HB20"/>
    <mergeCell ref="V49:V50"/>
    <mergeCell ref="W49:W50"/>
    <mergeCell ref="V33:V34"/>
    <mergeCell ref="W33:W34"/>
    <mergeCell ref="V27:V30"/>
    <mergeCell ref="W27:W30"/>
    <mergeCell ref="GU31:GU32"/>
    <mergeCell ref="GV31:GV32"/>
    <mergeCell ref="GU33:GU34"/>
    <mergeCell ref="GV27:GV30"/>
    <mergeCell ref="GV47:GV48"/>
    <mergeCell ref="GU35:GW35"/>
    <mergeCell ref="GU36:HB36"/>
    <mergeCell ref="GU37:GV37"/>
    <mergeCell ref="GU39:GU42"/>
    <mergeCell ref="GV39:GV42"/>
    <mergeCell ref="AE2:AL2"/>
    <mergeCell ref="AE4:AL4"/>
    <mergeCell ref="AE5:AF5"/>
    <mergeCell ref="AE7:AE10"/>
    <mergeCell ref="AF7:AF10"/>
    <mergeCell ref="AE11:AE14"/>
    <mergeCell ref="AF11:AF14"/>
    <mergeCell ref="AF15:AF16"/>
    <mergeCell ref="AE17:AE18"/>
    <mergeCell ref="AF17:AF18"/>
    <mergeCell ref="AE20:AL20"/>
    <mergeCell ref="GU3:GW3"/>
    <mergeCell ref="AF47:AF48"/>
    <mergeCell ref="GU4:HB4"/>
    <mergeCell ref="GU5:GV5"/>
    <mergeCell ref="GU7:GU10"/>
    <mergeCell ref="GV7:GV10"/>
    <mergeCell ref="GU49:GU50"/>
    <mergeCell ref="GV49:GV50"/>
    <mergeCell ref="AE15:AE16"/>
    <mergeCell ref="GU43:GU46"/>
    <mergeCell ref="GV43:GV46"/>
    <mergeCell ref="GU47:GU48"/>
    <mergeCell ref="AE21:AF21"/>
    <mergeCell ref="AE37:AF37"/>
    <mergeCell ref="AE39:AE42"/>
    <mergeCell ref="AF39:AF42"/>
    <mergeCell ref="AE23:AE26"/>
    <mergeCell ref="AF23:AF26"/>
    <mergeCell ref="AE27:AE30"/>
    <mergeCell ref="AF27:AF30"/>
    <mergeCell ref="AE31:AE32"/>
    <mergeCell ref="AF31:AF32"/>
    <mergeCell ref="AE49:AE50"/>
    <mergeCell ref="AF49:AF50"/>
    <mergeCell ref="AE33:AE34"/>
    <mergeCell ref="AF33:AF34"/>
    <mergeCell ref="AE36:AL36"/>
    <mergeCell ref="AE43:AE46"/>
    <mergeCell ref="AF43:AF46"/>
    <mergeCell ref="AE47:AE48"/>
  </mergeCells>
  <phoneticPr fontId="18" type="noConversion"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Z51"/>
  <sheetViews>
    <sheetView tabSelected="1" topLeftCell="C1" zoomScale="67" zoomScaleNormal="67" workbookViewId="0">
      <selection activeCell="K23" sqref="K23"/>
    </sheetView>
  </sheetViews>
  <sheetFormatPr defaultColWidth="12.85546875" defaultRowHeight="15" x14ac:dyDescent="0.25"/>
  <cols>
    <col min="1" max="1" width="0.85546875" customWidth="1"/>
    <col min="2" max="2" width="11.7109375" customWidth="1"/>
    <col min="3" max="3" width="10.5703125" customWidth="1"/>
    <col min="4" max="4" width="15.140625" customWidth="1"/>
    <col min="5" max="5" width="10" bestFit="1" customWidth="1"/>
    <col min="6" max="6" width="5.7109375" bestFit="1" customWidth="1"/>
    <col min="7" max="11" width="12.42578125" bestFit="1" customWidth="1"/>
    <col min="12" max="12" width="1" customWidth="1"/>
    <col min="13" max="13" width="14.7109375" customWidth="1"/>
    <col min="14" max="14" width="10" bestFit="1" customWidth="1"/>
    <col min="15" max="15" width="6" bestFit="1" customWidth="1"/>
    <col min="16" max="18" width="11.5703125" bestFit="1" customWidth="1"/>
    <col min="19" max="20" width="12.42578125" bestFit="1" customWidth="1"/>
    <col min="21" max="21" width="1.140625" customWidth="1"/>
    <col min="22" max="22" width="14.7109375" customWidth="1"/>
    <col min="23" max="23" width="10" bestFit="1" customWidth="1"/>
    <col min="24" max="24" width="5.7109375" bestFit="1" customWidth="1"/>
    <col min="25" max="26" width="7.28515625" bestFit="1" customWidth="1"/>
    <col min="27" max="27" width="7.85546875" bestFit="1" customWidth="1"/>
    <col min="28" max="29" width="7.28515625" bestFit="1" customWidth="1"/>
    <col min="30" max="30" width="1.28515625" customWidth="1"/>
    <col min="31" max="31" width="14.5703125" bestFit="1" customWidth="1"/>
    <col min="32" max="32" width="10" bestFit="1" customWidth="1"/>
    <col min="33" max="33" width="5.7109375" bestFit="1" customWidth="1"/>
    <col min="34" max="35" width="7.28515625" bestFit="1" customWidth="1"/>
    <col min="36" max="36" width="7.85546875" bestFit="1" customWidth="1"/>
    <col min="37" max="38" width="7.28515625" bestFit="1" customWidth="1"/>
    <col min="39" max="200" width="8.85546875" customWidth="1"/>
    <col min="201" max="201" width="15.42578125" bestFit="1" customWidth="1"/>
    <col min="202" max="202" width="10.28515625" bestFit="1" customWidth="1"/>
    <col min="203" max="203" width="6" bestFit="1" customWidth="1"/>
    <col min="204" max="204" width="11.5703125" bestFit="1" customWidth="1"/>
  </cols>
  <sheetData>
    <row r="1" spans="2:208" ht="7.15" customHeight="1" thickBot="1" x14ac:dyDescent="0.25"/>
    <row r="2" spans="2:208" ht="21" thickTop="1" x14ac:dyDescent="0.3">
      <c r="B2" s="38" t="s">
        <v>26</v>
      </c>
      <c r="D2" s="80" t="s">
        <v>47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V2" s="81" t="s">
        <v>51</v>
      </c>
      <c r="W2" s="81"/>
      <c r="X2" s="81"/>
      <c r="Y2" s="81"/>
      <c r="Z2" s="81"/>
      <c r="AA2" s="81"/>
      <c r="AB2" s="81"/>
      <c r="AC2" s="81"/>
      <c r="AE2" s="81" t="s">
        <v>53</v>
      </c>
      <c r="AF2" s="81"/>
      <c r="AG2" s="81"/>
      <c r="AH2" s="81"/>
      <c r="AI2" s="81"/>
      <c r="AJ2" s="81"/>
      <c r="AK2" s="81"/>
      <c r="AL2" s="81"/>
    </row>
    <row r="3" spans="2:208" ht="15.75" thickBot="1" x14ac:dyDescent="0.25">
      <c r="B3" s="39" t="s">
        <v>34</v>
      </c>
      <c r="D3" s="56" t="s">
        <v>22</v>
      </c>
      <c r="E3" s="56"/>
      <c r="F3" s="56"/>
      <c r="G3" s="16" t="s">
        <v>20</v>
      </c>
      <c r="H3" s="18">
        <v>0.05</v>
      </c>
      <c r="I3" s="18">
        <v>0.1</v>
      </c>
      <c r="J3" s="18">
        <v>0.25</v>
      </c>
      <c r="K3" s="18">
        <v>0.57499999999999996</v>
      </c>
      <c r="GS3" s="56" t="s">
        <v>22</v>
      </c>
      <c r="GT3" s="56"/>
      <c r="GU3" s="56"/>
      <c r="GV3" s="16" t="s">
        <v>20</v>
      </c>
      <c r="GW3" s="18">
        <v>0.05</v>
      </c>
      <c r="GX3" s="18">
        <v>0.1</v>
      </c>
      <c r="GY3" s="18">
        <v>0.25</v>
      </c>
      <c r="GZ3" s="18">
        <v>0.57499999999999996</v>
      </c>
    </row>
    <row r="4" spans="2:208" ht="16.5" thickTop="1" thickBot="1" x14ac:dyDescent="0.25">
      <c r="B4" s="39" t="s">
        <v>27</v>
      </c>
      <c r="D4" s="57" t="s">
        <v>48</v>
      </c>
      <c r="E4" s="58"/>
      <c r="F4" s="58"/>
      <c r="G4" s="58"/>
      <c r="H4" s="58"/>
      <c r="I4" s="58"/>
      <c r="J4" s="58"/>
      <c r="K4" s="59"/>
      <c r="L4" s="1"/>
      <c r="M4" s="60" t="s">
        <v>42</v>
      </c>
      <c r="N4" s="61"/>
      <c r="O4" s="62"/>
      <c r="P4" s="62"/>
      <c r="Q4" s="62"/>
      <c r="R4" s="62"/>
      <c r="S4" s="62"/>
      <c r="T4" s="63"/>
      <c r="V4" s="60" t="s">
        <v>48</v>
      </c>
      <c r="W4" s="61"/>
      <c r="X4" s="62"/>
      <c r="Y4" s="62"/>
      <c r="Z4" s="62"/>
      <c r="AA4" s="62"/>
      <c r="AB4" s="62"/>
      <c r="AC4" s="63"/>
      <c r="AE4" s="60" t="s">
        <v>54</v>
      </c>
      <c r="AF4" s="61"/>
      <c r="AG4" s="62"/>
      <c r="AH4" s="62"/>
      <c r="AI4" s="62"/>
      <c r="AJ4" s="62"/>
      <c r="AK4" s="62"/>
      <c r="AL4" s="63"/>
      <c r="GS4" s="57" t="s">
        <v>0</v>
      </c>
      <c r="GT4" s="58"/>
      <c r="GU4" s="58"/>
      <c r="GV4" s="58"/>
      <c r="GW4" s="58"/>
      <c r="GX4" s="58"/>
      <c r="GY4" s="58"/>
      <c r="GZ4" s="59"/>
    </row>
    <row r="5" spans="2:208" ht="16.5" thickBot="1" x14ac:dyDescent="0.3">
      <c r="B5" s="40" t="s">
        <v>28</v>
      </c>
      <c r="C5" s="48" t="s">
        <v>71</v>
      </c>
      <c r="D5" s="64" t="s">
        <v>1</v>
      </c>
      <c r="E5" s="65"/>
      <c r="F5" s="2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5" t="s">
        <v>7</v>
      </c>
      <c r="L5" s="1"/>
      <c r="M5" s="66" t="s">
        <v>1</v>
      </c>
      <c r="N5" s="67"/>
      <c r="O5" s="28" t="s">
        <v>2</v>
      </c>
      <c r="P5" s="29" t="s">
        <v>3</v>
      </c>
      <c r="Q5" s="29" t="s">
        <v>4</v>
      </c>
      <c r="R5" s="29" t="s">
        <v>5</v>
      </c>
      <c r="S5" s="29" t="s">
        <v>6</v>
      </c>
      <c r="T5" s="30" t="s">
        <v>7</v>
      </c>
      <c r="V5" s="66" t="s">
        <v>1</v>
      </c>
      <c r="W5" s="67"/>
      <c r="X5" s="28" t="s">
        <v>2</v>
      </c>
      <c r="Y5" s="29" t="s">
        <v>3</v>
      </c>
      <c r="Z5" s="29" t="s">
        <v>4</v>
      </c>
      <c r="AA5" s="29" t="s">
        <v>5</v>
      </c>
      <c r="AB5" s="29" t="s">
        <v>6</v>
      </c>
      <c r="AC5" s="30" t="s">
        <v>7</v>
      </c>
      <c r="AE5" s="66" t="s">
        <v>1</v>
      </c>
      <c r="AF5" s="67"/>
      <c r="AG5" s="28" t="s">
        <v>2</v>
      </c>
      <c r="AH5" s="29" t="s">
        <v>3</v>
      </c>
      <c r="AI5" s="29" t="s">
        <v>4</v>
      </c>
      <c r="AJ5" s="29" t="s">
        <v>5</v>
      </c>
      <c r="AK5" s="29" t="s">
        <v>6</v>
      </c>
      <c r="AL5" s="30" t="s">
        <v>7</v>
      </c>
      <c r="GS5" s="64" t="s">
        <v>1</v>
      </c>
      <c r="GT5" s="65"/>
      <c r="GU5" s="2" t="s">
        <v>2</v>
      </c>
      <c r="GV5" s="3" t="s">
        <v>3</v>
      </c>
      <c r="GW5" s="3" t="s">
        <v>4</v>
      </c>
      <c r="GX5" s="3" t="s">
        <v>5</v>
      </c>
      <c r="GY5" s="3" t="s">
        <v>6</v>
      </c>
      <c r="GZ5" s="5" t="s">
        <v>7</v>
      </c>
    </row>
    <row r="6" spans="2:208" ht="17.45" customHeight="1" thickTop="1" x14ac:dyDescent="0.35">
      <c r="B6" s="41">
        <v>0</v>
      </c>
      <c r="C6" s="51">
        <v>0.1</v>
      </c>
      <c r="D6" s="6" t="s">
        <v>8</v>
      </c>
      <c r="E6" s="15" t="s">
        <v>19</v>
      </c>
      <c r="F6" s="4">
        <v>1</v>
      </c>
      <c r="G6" s="27">
        <f>GV6*(1+$B$6)*(1+$B$13)</f>
        <v>4774.4206339268358</v>
      </c>
      <c r="H6" s="27">
        <f>GW6*(1+$B$6)*(1+$B$13)</f>
        <v>5013.1416656231777</v>
      </c>
      <c r="I6" s="27">
        <f>GX6*(1+$B$6)*(1+$B$13)</f>
        <v>5251.8626973195196</v>
      </c>
      <c r="J6" s="27">
        <f>GY6*(1+$B$6)*(1+$B$13)</f>
        <v>5968.0257924085445</v>
      </c>
      <c r="K6" s="10">
        <f>GZ6*(1+$B$6)*(1+$B$13)</f>
        <v>7519.7124984347665</v>
      </c>
      <c r="L6" s="1"/>
      <c r="M6" s="6" t="s">
        <v>8</v>
      </c>
      <c r="N6" s="15" t="s">
        <v>19</v>
      </c>
      <c r="O6" s="4">
        <v>1</v>
      </c>
      <c r="P6" s="27">
        <v>3344.4412575000001</v>
      </c>
      <c r="Q6" s="27">
        <v>3578.5531424999999</v>
      </c>
      <c r="R6" s="27">
        <v>3977.952405</v>
      </c>
      <c r="S6" s="27">
        <v>4648.7725725</v>
      </c>
      <c r="T6" s="22">
        <v>5585.2090349999999</v>
      </c>
      <c r="V6" s="6" t="s">
        <v>8</v>
      </c>
      <c r="W6" s="15" t="s">
        <v>19</v>
      </c>
      <c r="X6" s="4">
        <v>1</v>
      </c>
      <c r="Y6" s="31">
        <f t="shared" ref="Y6:Y18" si="0">GV6/P6-1</f>
        <v>0.42756899174714702</v>
      </c>
      <c r="Z6" s="31">
        <f t="shared" ref="Z6:Z18" si="1">GW6/Q6-1</f>
        <v>0.40088506890831455</v>
      </c>
      <c r="AA6" s="31">
        <f t="shared" ref="AA6:AA18" si="2">GX6/R6-1</f>
        <v>0.32024271851978581</v>
      </c>
      <c r="AB6" s="31">
        <f t="shared" ref="AB6:AB18" si="3">GY6/S6-1</f>
        <v>0.28378527865885284</v>
      </c>
      <c r="AC6" s="32">
        <f t="shared" ref="AC6:AC18" si="4">GZ6/T6-1</f>
        <v>0.34636187317468359</v>
      </c>
      <c r="AE6" s="6" t="s">
        <v>8</v>
      </c>
      <c r="AF6" s="15" t="s">
        <v>19</v>
      </c>
      <c r="AG6" s="4">
        <v>1</v>
      </c>
      <c r="AH6" s="31">
        <f>G6/(P6/(1.055*1.05))-1</f>
        <v>0.58138955060790209</v>
      </c>
      <c r="AI6" s="31">
        <f t="shared" ref="AI6:AL18" si="5">H6/(Q6/(1.055*1.05))-1</f>
        <v>0.55183043508318552</v>
      </c>
      <c r="AJ6" s="31">
        <f t="shared" si="5"/>
        <v>0.46249887144029267</v>
      </c>
      <c r="AK6" s="31">
        <f t="shared" si="5"/>
        <v>0.42211314243434406</v>
      </c>
      <c r="AL6" s="32">
        <f t="shared" si="5"/>
        <v>0.4914323650092558</v>
      </c>
      <c r="GS6" s="6" t="s">
        <v>8</v>
      </c>
      <c r="GT6" s="15" t="s">
        <v>19</v>
      </c>
      <c r="GU6" s="4">
        <v>1</v>
      </c>
      <c r="GV6" s="27">
        <v>4774.4206339268358</v>
      </c>
      <c r="GW6" s="27">
        <v>5013.1416656231777</v>
      </c>
      <c r="GX6" s="27">
        <v>5251.8626973195196</v>
      </c>
      <c r="GY6" s="27">
        <v>5968.0257924085445</v>
      </c>
      <c r="GZ6" s="10">
        <v>7519.7124984347665</v>
      </c>
    </row>
    <row r="7" spans="2:208" ht="16.5" customHeight="1" thickBot="1" x14ac:dyDescent="0.35">
      <c r="B7" s="37" t="s">
        <v>29</v>
      </c>
      <c r="C7" s="51">
        <v>0.04</v>
      </c>
      <c r="D7" s="68" t="s">
        <v>9</v>
      </c>
      <c r="E7" s="69" t="s">
        <v>15</v>
      </c>
      <c r="F7" s="4">
        <v>4</v>
      </c>
      <c r="G7" s="26">
        <f t="shared" ref="G7:G18" si="6">GV7*(1+$B$6)*(1+$B$13)</f>
        <v>4340.382394478941</v>
      </c>
      <c r="H7" s="26">
        <f t="shared" ref="H7:H18" si="7">GW7*(1+$B$6)*(1+$B$13)</f>
        <v>4557.4015142028884</v>
      </c>
      <c r="I7" s="26">
        <f t="shared" ref="I7:I18" si="8">GX7*(1+$B$6)*(1+$B$13)</f>
        <v>4774.4206339268349</v>
      </c>
      <c r="J7" s="26">
        <f t="shared" ref="J7:J18" si="9">GY7*(1+$B$6)*(1+$B$13)</f>
        <v>5425.4779930986761</v>
      </c>
      <c r="K7" s="10">
        <f t="shared" ref="K7:K18" si="10">GZ7*(1+$B$6)*(1+$B$13)</f>
        <v>6836.1022713043321</v>
      </c>
      <c r="L7" s="1"/>
      <c r="M7" s="68" t="s">
        <v>9</v>
      </c>
      <c r="N7" s="69" t="s">
        <v>15</v>
      </c>
      <c r="O7" s="4">
        <v>4</v>
      </c>
      <c r="P7" s="26">
        <v>3213.2504249999997</v>
      </c>
      <c r="Q7" s="26">
        <v>3446.5093425</v>
      </c>
      <c r="R7" s="26">
        <v>3836.7032025000003</v>
      </c>
      <c r="S7" s="26">
        <v>4216.5839100000003</v>
      </c>
      <c r="T7" s="22">
        <v>4936.9205025000001</v>
      </c>
      <c r="V7" s="68" t="s">
        <v>9</v>
      </c>
      <c r="W7" s="69" t="s">
        <v>15</v>
      </c>
      <c r="X7" s="4">
        <v>4</v>
      </c>
      <c r="Y7" s="33">
        <f t="shared" si="0"/>
        <v>0.3507762609193279</v>
      </c>
      <c r="Z7" s="33">
        <f t="shared" si="1"/>
        <v>0.32232385329821245</v>
      </c>
      <c r="AA7" s="33">
        <f t="shared" si="2"/>
        <v>0.24440708127118538</v>
      </c>
      <c r="AB7" s="33">
        <f t="shared" si="3"/>
        <v>0.28669987575289957</v>
      </c>
      <c r="AC7" s="32">
        <f t="shared" si="4"/>
        <v>0.38468955857049103</v>
      </c>
      <c r="AE7" s="68" t="s">
        <v>9</v>
      </c>
      <c r="AF7" s="69" t="s">
        <v>15</v>
      </c>
      <c r="AG7" s="4">
        <v>4</v>
      </c>
      <c r="AH7" s="33">
        <f t="shared" ref="AH7:AH18" si="11">G7/(P7/(1.055*1.05))-1</f>
        <v>0.49632240303338548</v>
      </c>
      <c r="AI7" s="33">
        <f t="shared" si="5"/>
        <v>0.46480424849109481</v>
      </c>
      <c r="AJ7" s="33">
        <f t="shared" si="5"/>
        <v>0.37849194427815558</v>
      </c>
      <c r="AK7" s="33">
        <f t="shared" si="5"/>
        <v>0.42534178736527473</v>
      </c>
      <c r="AL7" s="32">
        <f t="shared" si="5"/>
        <v>0.53388985850646153</v>
      </c>
      <c r="GS7" s="68" t="s">
        <v>9</v>
      </c>
      <c r="GT7" s="69" t="s">
        <v>15</v>
      </c>
      <c r="GU7" s="4">
        <v>4</v>
      </c>
      <c r="GV7" s="26">
        <v>4340.382394478941</v>
      </c>
      <c r="GW7" s="26">
        <v>4557.4015142028884</v>
      </c>
      <c r="GX7" s="26">
        <v>4774.4206339268349</v>
      </c>
      <c r="GY7" s="26">
        <v>5425.4779930986761</v>
      </c>
      <c r="GZ7" s="10">
        <v>6836.1022713043321</v>
      </c>
    </row>
    <row r="8" spans="2:208" ht="16.5" customHeight="1" thickTop="1" thickBot="1" x14ac:dyDescent="0.3">
      <c r="C8" s="51">
        <v>0.04</v>
      </c>
      <c r="D8" s="68"/>
      <c r="E8" s="70"/>
      <c r="F8" s="4">
        <v>3</v>
      </c>
      <c r="G8" s="26">
        <f t="shared" si="6"/>
        <v>4173.4446100759051</v>
      </c>
      <c r="H8" s="26">
        <f t="shared" si="7"/>
        <v>4382.1168405797007</v>
      </c>
      <c r="I8" s="26">
        <f t="shared" si="8"/>
        <v>4590.7890710834954</v>
      </c>
      <c r="J8" s="26">
        <f t="shared" si="9"/>
        <v>5216.8057625948813</v>
      </c>
      <c r="K8" s="10">
        <f t="shared" si="10"/>
        <v>6573.1752608695497</v>
      </c>
      <c r="L8" s="1"/>
      <c r="M8" s="68"/>
      <c r="N8" s="70"/>
      <c r="O8" s="4">
        <v>3</v>
      </c>
      <c r="P8" s="26">
        <v>3148.9455375000002</v>
      </c>
      <c r="Q8" s="26">
        <v>3376.95372</v>
      </c>
      <c r="R8" s="26">
        <v>3765.8404350000001</v>
      </c>
      <c r="S8" s="26">
        <v>4123.0565775000005</v>
      </c>
      <c r="T8" s="22">
        <v>4822.4123850000005</v>
      </c>
      <c r="V8" s="68"/>
      <c r="W8" s="70"/>
      <c r="X8" s="4">
        <v>3</v>
      </c>
      <c r="Y8" s="33">
        <f t="shared" si="0"/>
        <v>0.32534671062913056</v>
      </c>
      <c r="Z8" s="33">
        <f t="shared" si="1"/>
        <v>0.29765380396735219</v>
      </c>
      <c r="AA8" s="33">
        <f t="shared" si="2"/>
        <v>0.2190609640324539</v>
      </c>
      <c r="AB8" s="33">
        <f t="shared" si="3"/>
        <v>0.26527629794449048</v>
      </c>
      <c r="AC8" s="32">
        <f t="shared" si="4"/>
        <v>0.36304710922592509</v>
      </c>
      <c r="AE8" s="68"/>
      <c r="AF8" s="70"/>
      <c r="AG8" s="4">
        <v>3</v>
      </c>
      <c r="AH8" s="33">
        <f t="shared" si="11"/>
        <v>0.46815281869941949</v>
      </c>
      <c r="AI8" s="33">
        <f t="shared" si="5"/>
        <v>0.43747600134483444</v>
      </c>
      <c r="AJ8" s="33">
        <f t="shared" si="5"/>
        <v>0.35041478290695083</v>
      </c>
      <c r="AK8" s="33">
        <f t="shared" si="5"/>
        <v>0.4016098190480093</v>
      </c>
      <c r="AL8" s="32">
        <f t="shared" si="5"/>
        <v>0.50991543524501859</v>
      </c>
      <c r="GS8" s="68"/>
      <c r="GT8" s="70"/>
      <c r="GU8" s="4">
        <v>3</v>
      </c>
      <c r="GV8" s="26">
        <v>4173.4446100759051</v>
      </c>
      <c r="GW8" s="26">
        <v>4382.1168405797007</v>
      </c>
      <c r="GX8" s="26">
        <v>4590.7890710834954</v>
      </c>
      <c r="GY8" s="26">
        <v>5216.8057625948813</v>
      </c>
      <c r="GZ8" s="10">
        <v>6573.1752608695497</v>
      </c>
    </row>
    <row r="9" spans="2:208" ht="16.5" customHeight="1" thickTop="1" x14ac:dyDescent="0.25">
      <c r="B9" s="38" t="s">
        <v>26</v>
      </c>
      <c r="C9" s="51">
        <v>0.04</v>
      </c>
      <c r="D9" s="68"/>
      <c r="E9" s="70"/>
      <c r="F9" s="4">
        <v>2</v>
      </c>
      <c r="G9" s="26">
        <f t="shared" si="6"/>
        <v>4012.9275096883698</v>
      </c>
      <c r="H9" s="26">
        <f t="shared" si="7"/>
        <v>4213.5738851727883</v>
      </c>
      <c r="I9" s="26">
        <f t="shared" si="8"/>
        <v>4414.2202606572064</v>
      </c>
      <c r="J9" s="26">
        <f t="shared" si="9"/>
        <v>5016.1593871104624</v>
      </c>
      <c r="K9" s="10">
        <f t="shared" si="10"/>
        <v>6320.3608277591829</v>
      </c>
      <c r="L9" s="1"/>
      <c r="M9" s="68"/>
      <c r="N9" s="70"/>
      <c r="O9" s="4">
        <v>2</v>
      </c>
      <c r="P9" s="26">
        <v>3085.8924075</v>
      </c>
      <c r="Q9" s="26">
        <v>3308.8160174999998</v>
      </c>
      <c r="R9" s="26">
        <v>3687.8991449999999</v>
      </c>
      <c r="S9" s="26">
        <v>4031.6228925</v>
      </c>
      <c r="T9" s="22">
        <v>4710.6182550000003</v>
      </c>
      <c r="V9" s="68"/>
      <c r="W9" s="70"/>
      <c r="X9" s="4">
        <v>2</v>
      </c>
      <c r="Y9" s="33">
        <f t="shared" si="0"/>
        <v>0.30041070127243885</v>
      </c>
      <c r="Z9" s="33">
        <f t="shared" si="1"/>
        <v>0.27343855411954432</v>
      </c>
      <c r="AA9" s="33">
        <f t="shared" si="2"/>
        <v>0.19694712005395876</v>
      </c>
      <c r="AB9" s="33">
        <f t="shared" si="3"/>
        <v>0.24420351825117104</v>
      </c>
      <c r="AC9" s="32">
        <f t="shared" si="4"/>
        <v>0.34172639038422403</v>
      </c>
      <c r="AE9" s="68"/>
      <c r="AF9" s="70"/>
      <c r="AG9" s="4">
        <v>2</v>
      </c>
      <c r="AH9" s="33">
        <f t="shared" si="11"/>
        <v>0.44052995433454423</v>
      </c>
      <c r="AI9" s="33">
        <f t="shared" si="5"/>
        <v>0.41065155832592515</v>
      </c>
      <c r="AJ9" s="33">
        <f t="shared" si="5"/>
        <v>0.32591817223977282</v>
      </c>
      <c r="AK9" s="33">
        <f t="shared" si="5"/>
        <v>0.37826644734273462</v>
      </c>
      <c r="AL9" s="32">
        <f t="shared" si="5"/>
        <v>0.48629740894812423</v>
      </c>
      <c r="GS9" s="68"/>
      <c r="GT9" s="70"/>
      <c r="GU9" s="4">
        <v>2</v>
      </c>
      <c r="GV9" s="26">
        <v>4012.9275096883698</v>
      </c>
      <c r="GW9" s="26">
        <v>4213.5738851727883</v>
      </c>
      <c r="GX9" s="26">
        <v>4414.2202606572064</v>
      </c>
      <c r="GY9" s="26">
        <v>5016.1593871104624</v>
      </c>
      <c r="GZ9" s="10">
        <v>6320.3608277591829</v>
      </c>
    </row>
    <row r="10" spans="2:208" ht="16.5" customHeight="1" x14ac:dyDescent="0.25">
      <c r="B10" s="39" t="s">
        <v>34</v>
      </c>
      <c r="C10" s="51">
        <v>0.25</v>
      </c>
      <c r="D10" s="68"/>
      <c r="E10" s="71"/>
      <c r="F10" s="4">
        <v>1</v>
      </c>
      <c r="G10" s="26">
        <f t="shared" si="6"/>
        <v>3858.5841439311248</v>
      </c>
      <c r="H10" s="26">
        <f t="shared" si="7"/>
        <v>4051.5133511276808</v>
      </c>
      <c r="I10" s="26">
        <f t="shared" si="8"/>
        <v>4244.4425583242373</v>
      </c>
      <c r="J10" s="26">
        <f t="shared" si="9"/>
        <v>4823.2301799139059</v>
      </c>
      <c r="K10" s="10">
        <f t="shared" si="10"/>
        <v>6077.2700266915217</v>
      </c>
      <c r="L10" s="1"/>
      <c r="M10" s="68"/>
      <c r="N10" s="71"/>
      <c r="O10" s="4">
        <v>1</v>
      </c>
      <c r="P10" s="26">
        <v>3024.0799574999996</v>
      </c>
      <c r="Q10" s="26">
        <v>3242.0519249999998</v>
      </c>
      <c r="R10" s="26">
        <v>3617.3687025000004</v>
      </c>
      <c r="S10" s="26">
        <v>3942.2717775000001</v>
      </c>
      <c r="T10" s="22">
        <v>4601.4827249999998</v>
      </c>
      <c r="V10" s="68"/>
      <c r="W10" s="71"/>
      <c r="X10" s="4">
        <v>1</v>
      </c>
      <c r="Y10" s="33">
        <f t="shared" si="0"/>
        <v>0.27595308264302898</v>
      </c>
      <c r="Z10" s="33">
        <f t="shared" si="1"/>
        <v>0.2496756513631968</v>
      </c>
      <c r="AA10" s="33">
        <f t="shared" si="2"/>
        <v>0.1733508269120756</v>
      </c>
      <c r="AB10" s="33">
        <f t="shared" si="3"/>
        <v>0.22346465493370093</v>
      </c>
      <c r="AC10" s="32">
        <f t="shared" si="4"/>
        <v>0.32071994830568928</v>
      </c>
      <c r="AE10" s="68"/>
      <c r="AF10" s="71"/>
      <c r="AG10" s="4">
        <v>1</v>
      </c>
      <c r="AH10" s="33">
        <f t="shared" si="11"/>
        <v>0.4134370272978154</v>
      </c>
      <c r="AI10" s="33">
        <f t="shared" si="5"/>
        <v>0.38432820279758118</v>
      </c>
      <c r="AJ10" s="33">
        <f t="shared" si="5"/>
        <v>0.29977937851185166</v>
      </c>
      <c r="AK10" s="33">
        <f t="shared" si="5"/>
        <v>0.35529297150280748</v>
      </c>
      <c r="AL10" s="32">
        <f t="shared" si="5"/>
        <v>0.46302752273562731</v>
      </c>
      <c r="GS10" s="68"/>
      <c r="GT10" s="71"/>
      <c r="GU10" s="4">
        <v>1</v>
      </c>
      <c r="GV10" s="26">
        <v>3858.5841439311248</v>
      </c>
      <c r="GW10" s="26">
        <v>4051.5133511276808</v>
      </c>
      <c r="GX10" s="26">
        <v>4244.4425583242373</v>
      </c>
      <c r="GY10" s="26">
        <v>4823.2301799139059</v>
      </c>
      <c r="GZ10" s="10">
        <v>6077.2700266915217</v>
      </c>
    </row>
    <row r="11" spans="2:208" ht="16.5" customHeight="1" x14ac:dyDescent="0.25">
      <c r="B11" s="39" t="s">
        <v>35</v>
      </c>
      <c r="C11" s="51">
        <v>0.04</v>
      </c>
      <c r="D11" s="68" t="s">
        <v>10</v>
      </c>
      <c r="E11" s="69" t="s">
        <v>16</v>
      </c>
      <c r="F11" s="4">
        <v>4</v>
      </c>
      <c r="G11" s="8">
        <f t="shared" si="6"/>
        <v>3086.8673151448997</v>
      </c>
      <c r="H11" s="9">
        <f t="shared" si="7"/>
        <v>3241.2106809021448</v>
      </c>
      <c r="I11" s="9">
        <f t="shared" si="8"/>
        <v>3395.5540466593898</v>
      </c>
      <c r="J11" s="9">
        <f t="shared" si="9"/>
        <v>3858.5841439311248</v>
      </c>
      <c r="K11" s="10">
        <f t="shared" si="10"/>
        <v>4861.8160213532174</v>
      </c>
      <c r="L11" s="1"/>
      <c r="M11" s="68" t="s">
        <v>10</v>
      </c>
      <c r="N11" s="69" t="s">
        <v>16</v>
      </c>
      <c r="O11" s="4">
        <v>4</v>
      </c>
      <c r="P11" s="23">
        <v>2759.4163275000001</v>
      </c>
      <c r="Q11" s="23">
        <v>2967.0529874999997</v>
      </c>
      <c r="R11" s="23">
        <v>3014.2542149999999</v>
      </c>
      <c r="S11" s="23">
        <v>3465.7177275000004</v>
      </c>
      <c r="T11" s="22">
        <v>3972.8013674999997</v>
      </c>
      <c r="V11" s="68" t="s">
        <v>10</v>
      </c>
      <c r="W11" s="69" t="s">
        <v>16</v>
      </c>
      <c r="X11" s="4">
        <v>4</v>
      </c>
      <c r="Y11" s="34">
        <f t="shared" si="0"/>
        <v>0.11866675730717535</v>
      </c>
      <c r="Z11" s="34">
        <f t="shared" si="1"/>
        <v>9.2400673178791637E-2</v>
      </c>
      <c r="AA11" s="34">
        <f t="shared" si="2"/>
        <v>0.12649889639762502</v>
      </c>
      <c r="AB11" s="34">
        <f t="shared" si="3"/>
        <v>0.11335788062420171</v>
      </c>
      <c r="AC11" s="32">
        <f t="shared" si="4"/>
        <v>0.22377525871942994</v>
      </c>
      <c r="AE11" s="68" t="s">
        <v>10</v>
      </c>
      <c r="AF11" s="69" t="s">
        <v>16</v>
      </c>
      <c r="AG11" s="4">
        <v>4</v>
      </c>
      <c r="AH11" s="34">
        <f t="shared" si="11"/>
        <v>0.23920310040702342</v>
      </c>
      <c r="AI11" s="34">
        <f t="shared" si="5"/>
        <v>0.21010684571380644</v>
      </c>
      <c r="AJ11" s="34">
        <f t="shared" si="5"/>
        <v>0.24787915248446923</v>
      </c>
      <c r="AK11" s="34">
        <f t="shared" si="5"/>
        <v>0.23332219226145945</v>
      </c>
      <c r="AL11" s="32">
        <f t="shared" si="5"/>
        <v>0.35563704284644859</v>
      </c>
      <c r="GS11" s="68" t="s">
        <v>10</v>
      </c>
      <c r="GT11" s="69" t="s">
        <v>16</v>
      </c>
      <c r="GU11" s="4">
        <v>4</v>
      </c>
      <c r="GV11" s="8">
        <v>3086.8673151448997</v>
      </c>
      <c r="GW11" s="9">
        <v>3241.2106809021448</v>
      </c>
      <c r="GX11" s="9">
        <v>3395.5540466593898</v>
      </c>
      <c r="GY11" s="9">
        <v>3858.5841439311248</v>
      </c>
      <c r="GZ11" s="10">
        <v>4861.8160213532174</v>
      </c>
    </row>
    <row r="12" spans="2:208" ht="16.5" customHeight="1" thickBot="1" x14ac:dyDescent="0.3">
      <c r="B12" s="40" t="s">
        <v>28</v>
      </c>
      <c r="C12" s="51">
        <v>0.04</v>
      </c>
      <c r="D12" s="68"/>
      <c r="E12" s="70"/>
      <c r="F12" s="4">
        <v>3</v>
      </c>
      <c r="G12" s="8">
        <f t="shared" si="6"/>
        <v>2968.1416491777882</v>
      </c>
      <c r="H12" s="9">
        <f t="shared" si="7"/>
        <v>3116.5487316366775</v>
      </c>
      <c r="I12" s="9">
        <f t="shared" si="8"/>
        <v>3264.9558140955669</v>
      </c>
      <c r="J12" s="9">
        <f t="shared" si="9"/>
        <v>3710.1770614722354</v>
      </c>
      <c r="K12" s="10">
        <f t="shared" si="10"/>
        <v>4674.8230974550161</v>
      </c>
      <c r="L12" s="1"/>
      <c r="M12" s="68"/>
      <c r="N12" s="70"/>
      <c r="O12" s="4">
        <v>3</v>
      </c>
      <c r="P12" s="23">
        <v>2732.0992124999998</v>
      </c>
      <c r="Q12" s="23">
        <v>2926.1437799999999</v>
      </c>
      <c r="R12" s="23">
        <v>2976.3580874999998</v>
      </c>
      <c r="S12" s="23">
        <v>3392.1963599999999</v>
      </c>
      <c r="T12" s="22">
        <v>3866.1028875000002</v>
      </c>
      <c r="V12" s="68"/>
      <c r="W12" s="70"/>
      <c r="X12" s="4">
        <v>3</v>
      </c>
      <c r="Y12" s="34">
        <f t="shared" si="0"/>
        <v>8.6395997479827402E-2</v>
      </c>
      <c r="Z12" s="34">
        <f t="shared" si="1"/>
        <v>6.5070265151727424E-2</v>
      </c>
      <c r="AA12" s="34">
        <f t="shared" si="2"/>
        <v>9.6963375410912267E-2</v>
      </c>
      <c r="AB12" s="34">
        <f t="shared" si="3"/>
        <v>9.3738884111129517E-2</v>
      </c>
      <c r="AC12" s="32">
        <f t="shared" si="4"/>
        <v>0.2091822782497057</v>
      </c>
      <c r="AE12" s="68"/>
      <c r="AF12" s="70"/>
      <c r="AG12" s="4">
        <v>3</v>
      </c>
      <c r="AH12" s="34">
        <f t="shared" si="11"/>
        <v>0.20345516620827864</v>
      </c>
      <c r="AI12" s="34">
        <f t="shared" si="5"/>
        <v>0.17983158622182582</v>
      </c>
      <c r="AJ12" s="34">
        <f t="shared" si="5"/>
        <v>0.21516117911143784</v>
      </c>
      <c r="AK12" s="34">
        <f t="shared" si="5"/>
        <v>0.2115892488741038</v>
      </c>
      <c r="AL12" s="32">
        <f t="shared" si="5"/>
        <v>0.33947166873111145</v>
      </c>
      <c r="GS12" s="68"/>
      <c r="GT12" s="70"/>
      <c r="GU12" s="4">
        <v>3</v>
      </c>
      <c r="GV12" s="8">
        <v>2968.1416491777882</v>
      </c>
      <c r="GW12" s="9">
        <v>3116.5487316366775</v>
      </c>
      <c r="GX12" s="9">
        <v>3264.9558140955669</v>
      </c>
      <c r="GY12" s="9">
        <v>3710.1770614722354</v>
      </c>
      <c r="GZ12" s="10">
        <v>4674.8230974550161</v>
      </c>
    </row>
    <row r="13" spans="2:208" ht="16.5" customHeight="1" thickTop="1" x14ac:dyDescent="0.4">
      <c r="B13" s="41">
        <v>0</v>
      </c>
      <c r="C13" s="51">
        <v>0.04</v>
      </c>
      <c r="D13" s="68"/>
      <c r="E13" s="70"/>
      <c r="F13" s="4">
        <v>2</v>
      </c>
      <c r="G13" s="8">
        <f t="shared" si="6"/>
        <v>2853.9823549786424</v>
      </c>
      <c r="H13" s="9">
        <f t="shared" si="7"/>
        <v>2996.6814727275746</v>
      </c>
      <c r="I13" s="9">
        <f t="shared" si="8"/>
        <v>3139.3805904765068</v>
      </c>
      <c r="J13" s="9">
        <f t="shared" si="9"/>
        <v>3567.4779437233028</v>
      </c>
      <c r="K13" s="10">
        <f t="shared" si="10"/>
        <v>4495.0222090913612</v>
      </c>
      <c r="L13" s="1"/>
      <c r="M13" s="68"/>
      <c r="N13" s="70"/>
      <c r="O13" s="4">
        <v>2</v>
      </c>
      <c r="P13" s="23">
        <v>2705.0479574999999</v>
      </c>
      <c r="Q13" s="23">
        <v>2891.2939649999998</v>
      </c>
      <c r="R13" s="23">
        <v>2935.5707325000003</v>
      </c>
      <c r="S13" s="23">
        <v>3321.9539325000001</v>
      </c>
      <c r="T13" s="22">
        <v>3821.5381050000001</v>
      </c>
      <c r="V13" s="68"/>
      <c r="W13" s="70"/>
      <c r="X13" s="4">
        <v>2</v>
      </c>
      <c r="Y13" s="34">
        <f t="shared" si="0"/>
        <v>5.5057950845458281E-2</v>
      </c>
      <c r="Z13" s="34">
        <f t="shared" si="1"/>
        <v>3.6449945596443323E-2</v>
      </c>
      <c r="AA13" s="34">
        <f t="shared" si="2"/>
        <v>6.9427677459823034E-2</v>
      </c>
      <c r="AB13" s="34">
        <f t="shared" si="3"/>
        <v>7.3909517173385009E-2</v>
      </c>
      <c r="AC13" s="32">
        <f t="shared" si="4"/>
        <v>0.1762337795900013</v>
      </c>
      <c r="AE13" s="68"/>
      <c r="AF13" s="70"/>
      <c r="AG13" s="4">
        <v>2</v>
      </c>
      <c r="AH13" s="34">
        <f t="shared" si="11"/>
        <v>0.16874044504905661</v>
      </c>
      <c r="AI13" s="34">
        <f t="shared" si="5"/>
        <v>0.14812742723445993</v>
      </c>
      <c r="AJ13" s="34">
        <f t="shared" si="5"/>
        <v>0.18465850970611908</v>
      </c>
      <c r="AK13" s="34">
        <f t="shared" si="5"/>
        <v>0.18962326764881743</v>
      </c>
      <c r="AL13" s="32">
        <f t="shared" si="5"/>
        <v>0.30297296934082385</v>
      </c>
      <c r="GS13" s="68"/>
      <c r="GT13" s="70"/>
      <c r="GU13" s="4">
        <v>2</v>
      </c>
      <c r="GV13" s="8">
        <v>2853.9823549786424</v>
      </c>
      <c r="GW13" s="9">
        <v>2996.6814727275746</v>
      </c>
      <c r="GX13" s="9">
        <v>3139.3805904765068</v>
      </c>
      <c r="GY13" s="9">
        <v>3567.4779437233028</v>
      </c>
      <c r="GZ13" s="10">
        <v>4495.0222090913612</v>
      </c>
    </row>
    <row r="14" spans="2:208" ht="16.5" customHeight="1" thickBot="1" x14ac:dyDescent="0.35">
      <c r="B14" s="37" t="s">
        <v>29</v>
      </c>
      <c r="C14" s="51">
        <v>5.5E-2</v>
      </c>
      <c r="D14" s="68"/>
      <c r="E14" s="71"/>
      <c r="F14" s="4">
        <v>1</v>
      </c>
      <c r="G14" s="8">
        <f t="shared" si="6"/>
        <v>2744.2138028640793</v>
      </c>
      <c r="H14" s="9">
        <f t="shared" si="7"/>
        <v>2881.4244930072832</v>
      </c>
      <c r="I14" s="9">
        <f t="shared" si="8"/>
        <v>3018.6351831504871</v>
      </c>
      <c r="J14" s="9">
        <f t="shared" si="9"/>
        <v>3430.2672535800994</v>
      </c>
      <c r="K14" s="10">
        <f t="shared" si="10"/>
        <v>4322.1367395109246</v>
      </c>
      <c r="L14" s="1"/>
      <c r="M14" s="68"/>
      <c r="N14" s="71"/>
      <c r="O14" s="4">
        <v>1</v>
      </c>
      <c r="P14" s="23">
        <v>2600.7200625</v>
      </c>
      <c r="Q14" s="23">
        <v>2708.2272000000003</v>
      </c>
      <c r="R14" s="23">
        <v>2819.7776250000002</v>
      </c>
      <c r="S14" s="23">
        <v>3199.6583324999997</v>
      </c>
      <c r="T14" s="22">
        <v>3705.2908200000002</v>
      </c>
      <c r="V14" s="68"/>
      <c r="W14" s="71"/>
      <c r="X14" s="4">
        <v>1</v>
      </c>
      <c r="Y14" s="34">
        <f t="shared" si="0"/>
        <v>5.5174619688265425E-2</v>
      </c>
      <c r="Z14" s="34">
        <f t="shared" si="1"/>
        <v>6.3952275867874997E-2</v>
      </c>
      <c r="AA14" s="34">
        <f t="shared" si="2"/>
        <v>7.0522425735783711E-2</v>
      </c>
      <c r="AB14" s="34">
        <f t="shared" si="3"/>
        <v>7.2072983148771863E-2</v>
      </c>
      <c r="AC14" s="32">
        <f t="shared" si="4"/>
        <v>0.16647705928543677</v>
      </c>
      <c r="AE14" s="68"/>
      <c r="AF14" s="71"/>
      <c r="AG14" s="4">
        <v>1</v>
      </c>
      <c r="AH14" s="34">
        <f t="shared" si="11"/>
        <v>0.16886968495967603</v>
      </c>
      <c r="AI14" s="34">
        <f t="shared" si="5"/>
        <v>0.17859313359263873</v>
      </c>
      <c r="AJ14" s="34">
        <f t="shared" si="5"/>
        <v>0.18587121710881438</v>
      </c>
      <c r="AK14" s="34">
        <f t="shared" si="5"/>
        <v>0.18758884708305179</v>
      </c>
      <c r="AL14" s="32">
        <f t="shared" si="5"/>
        <v>0.29216496242344259</v>
      </c>
      <c r="GS14" s="68"/>
      <c r="GT14" s="71"/>
      <c r="GU14" s="4">
        <v>1</v>
      </c>
      <c r="GV14" s="8">
        <v>2744.2138028640793</v>
      </c>
      <c r="GW14" s="9">
        <v>2881.4244930072832</v>
      </c>
      <c r="GX14" s="9">
        <v>3018.6351831504871</v>
      </c>
      <c r="GY14" s="9">
        <v>3430.2672535800994</v>
      </c>
      <c r="GZ14" s="10">
        <v>4322.1367395109246</v>
      </c>
    </row>
    <row r="15" spans="2:208" ht="16.5" customHeight="1" thickTop="1" x14ac:dyDescent="0.25">
      <c r="C15" s="51">
        <v>0.05</v>
      </c>
      <c r="D15" s="68" t="s">
        <v>11</v>
      </c>
      <c r="E15" s="69" t="s">
        <v>17</v>
      </c>
      <c r="F15" s="4">
        <v>2</v>
      </c>
      <c r="G15" s="8">
        <f t="shared" si="6"/>
        <v>2601.1505240417814</v>
      </c>
      <c r="H15" s="9">
        <f t="shared" si="7"/>
        <v>2731.2080502438703</v>
      </c>
      <c r="I15" s="9">
        <f t="shared" si="8"/>
        <v>2861.2655764459596</v>
      </c>
      <c r="J15" s="9">
        <f t="shared" si="9"/>
        <v>3251.4381550522266</v>
      </c>
      <c r="K15" s="10">
        <f t="shared" si="10"/>
        <v>4096.8120753658059</v>
      </c>
      <c r="L15" s="1"/>
      <c r="M15" s="68" t="s">
        <v>11</v>
      </c>
      <c r="N15" s="69" t="s">
        <v>17</v>
      </c>
      <c r="O15" s="4">
        <v>2</v>
      </c>
      <c r="P15" s="23">
        <v>2434.7901900000002</v>
      </c>
      <c r="Q15" s="23">
        <v>2537.1684450000002</v>
      </c>
      <c r="R15" s="23">
        <v>2649.139815</v>
      </c>
      <c r="S15" s="23">
        <v>3005.2149750000003</v>
      </c>
      <c r="T15" s="22">
        <v>3530.9642025000003</v>
      </c>
      <c r="V15" s="68" t="s">
        <v>11</v>
      </c>
      <c r="W15" s="69" t="s">
        <v>17</v>
      </c>
      <c r="X15" s="4">
        <v>2</v>
      </c>
      <c r="Y15" s="34">
        <f t="shared" si="0"/>
        <v>6.8326353015978336E-2</v>
      </c>
      <c r="Z15" s="34">
        <f t="shared" si="1"/>
        <v>7.6478802826932535E-2</v>
      </c>
      <c r="AA15" s="34">
        <f t="shared" si="2"/>
        <v>8.0073448839830252E-2</v>
      </c>
      <c r="AB15" s="34">
        <f t="shared" si="3"/>
        <v>8.193196896079824E-2</v>
      </c>
      <c r="AC15" s="32">
        <f t="shared" si="4"/>
        <v>0.1602530754815279</v>
      </c>
      <c r="AE15" s="68" t="s">
        <v>11</v>
      </c>
      <c r="AF15" s="69" t="s">
        <v>17</v>
      </c>
      <c r="AG15" s="4">
        <v>2</v>
      </c>
      <c r="AH15" s="34">
        <f t="shared" si="11"/>
        <v>0.18343851755345009</v>
      </c>
      <c r="AI15" s="34">
        <f t="shared" si="5"/>
        <v>0.1924693938315345</v>
      </c>
      <c r="AJ15" s="34">
        <f t="shared" si="5"/>
        <v>0.19645136295232191</v>
      </c>
      <c r="AK15" s="34">
        <f t="shared" si="5"/>
        <v>0.19851013861632438</v>
      </c>
      <c r="AL15" s="32">
        <f t="shared" si="5"/>
        <v>0.28527034436466248</v>
      </c>
      <c r="GS15" s="68" t="s">
        <v>11</v>
      </c>
      <c r="GT15" s="69" t="s">
        <v>17</v>
      </c>
      <c r="GU15" s="4">
        <v>2</v>
      </c>
      <c r="GV15" s="8">
        <v>2601.1505240417814</v>
      </c>
      <c r="GW15" s="9">
        <v>2731.2080502438703</v>
      </c>
      <c r="GX15" s="9">
        <v>2861.2655764459596</v>
      </c>
      <c r="GY15" s="9">
        <v>3251.4381550522266</v>
      </c>
      <c r="GZ15" s="10">
        <v>4096.8120753658059</v>
      </c>
    </row>
    <row r="16" spans="2:208" ht="16.5" customHeight="1" x14ac:dyDescent="0.25">
      <c r="C16" s="51">
        <v>5.5E-2</v>
      </c>
      <c r="D16" s="68"/>
      <c r="E16" s="71"/>
      <c r="F16" s="4">
        <v>1</v>
      </c>
      <c r="G16" s="8">
        <f t="shared" si="6"/>
        <v>2477.2862133731251</v>
      </c>
      <c r="H16" s="9">
        <f t="shared" si="7"/>
        <v>2601.1505240417814</v>
      </c>
      <c r="I16" s="9">
        <f t="shared" si="8"/>
        <v>2725.0148347104378</v>
      </c>
      <c r="J16" s="9">
        <f t="shared" si="9"/>
        <v>3096.6077667164063</v>
      </c>
      <c r="K16" s="10">
        <f t="shared" si="10"/>
        <v>3901.7257860626719</v>
      </c>
      <c r="L16" s="1"/>
      <c r="M16" s="68"/>
      <c r="N16" s="71"/>
      <c r="O16" s="4">
        <v>1</v>
      </c>
      <c r="P16" s="23">
        <v>2410.6744724999999</v>
      </c>
      <c r="Q16" s="23">
        <v>2512.6539375000002</v>
      </c>
      <c r="R16" s="23">
        <v>2603.0906474999997</v>
      </c>
      <c r="S16" s="23">
        <v>2978.8172925000003</v>
      </c>
      <c r="T16" s="22">
        <v>3486.6985125000001</v>
      </c>
      <c r="V16" s="68"/>
      <c r="W16" s="71"/>
      <c r="X16" s="4">
        <v>1</v>
      </c>
      <c r="Y16" s="34">
        <f t="shared" si="0"/>
        <v>2.7631993300217372E-2</v>
      </c>
      <c r="Z16" s="34">
        <f t="shared" si="1"/>
        <v>3.5220364102281465E-2</v>
      </c>
      <c r="AA16" s="34">
        <f t="shared" si="2"/>
        <v>4.6838241045325635E-2</v>
      </c>
      <c r="AB16" s="34">
        <f t="shared" si="3"/>
        <v>3.9542698544478005E-2</v>
      </c>
      <c r="AC16" s="32">
        <f t="shared" si="4"/>
        <v>0.11903159165462029</v>
      </c>
      <c r="AE16" s="68"/>
      <c r="AF16" s="71"/>
      <c r="AG16" s="4">
        <v>1</v>
      </c>
      <c r="AH16" s="34">
        <f t="shared" si="11"/>
        <v>0.13835934057831567</v>
      </c>
      <c r="AI16" s="34">
        <f t="shared" si="5"/>
        <v>0.14676535833430249</v>
      </c>
      <c r="AJ16" s="34">
        <f t="shared" si="5"/>
        <v>0.15963506151795959</v>
      </c>
      <c r="AK16" s="34">
        <f t="shared" si="5"/>
        <v>0.15155342431264573</v>
      </c>
      <c r="AL16" s="32">
        <f t="shared" si="5"/>
        <v>0.23960724565540548</v>
      </c>
      <c r="GS16" s="68"/>
      <c r="GT16" s="71"/>
      <c r="GU16" s="4">
        <v>1</v>
      </c>
      <c r="GV16" s="8">
        <v>2477.2862133731251</v>
      </c>
      <c r="GW16" s="9">
        <v>2601.1505240417814</v>
      </c>
      <c r="GX16" s="9">
        <v>2725.0148347104378</v>
      </c>
      <c r="GY16" s="9">
        <v>3096.6077667164063</v>
      </c>
      <c r="GZ16" s="10">
        <v>3901.7257860626719</v>
      </c>
    </row>
    <row r="17" spans="3:208" ht="16.5" customHeight="1" x14ac:dyDescent="0.25">
      <c r="C17" s="51">
        <v>0.05</v>
      </c>
      <c r="D17" s="68" t="s">
        <v>12</v>
      </c>
      <c r="E17" s="69" t="s">
        <v>18</v>
      </c>
      <c r="F17" s="4">
        <v>2</v>
      </c>
      <c r="G17" s="8">
        <f t="shared" si="6"/>
        <v>2348.1385908750003</v>
      </c>
      <c r="H17" s="9">
        <f t="shared" si="7"/>
        <v>2465.5455204187501</v>
      </c>
      <c r="I17" s="9">
        <f t="shared" si="8"/>
        <v>2582.9524499625004</v>
      </c>
      <c r="J17" s="9">
        <f t="shared" si="9"/>
        <v>2935.1732385937503</v>
      </c>
      <c r="K17" s="10">
        <f t="shared" si="10"/>
        <v>3698.3182806281256</v>
      </c>
      <c r="L17" s="1"/>
      <c r="M17" s="68" t="s">
        <v>12</v>
      </c>
      <c r="N17" s="69" t="s">
        <v>18</v>
      </c>
      <c r="O17" s="4">
        <v>2</v>
      </c>
      <c r="P17" s="23">
        <v>2282.9176649999999</v>
      </c>
      <c r="Q17" s="23">
        <v>2384.0884725000001</v>
      </c>
      <c r="R17" s="23">
        <v>2465.0206874999999</v>
      </c>
      <c r="S17" s="23">
        <v>2846.5519425000002</v>
      </c>
      <c r="T17" s="22">
        <v>3356.3163374999999</v>
      </c>
      <c r="V17" s="68" t="s">
        <v>12</v>
      </c>
      <c r="W17" s="69" t="s">
        <v>18</v>
      </c>
      <c r="X17" s="4">
        <v>2</v>
      </c>
      <c r="Y17" s="34">
        <f t="shared" si="0"/>
        <v>2.8569109992409913E-2</v>
      </c>
      <c r="Z17" s="34">
        <f t="shared" si="1"/>
        <v>3.4166956829975614E-2</v>
      </c>
      <c r="AA17" s="34">
        <f t="shared" si="2"/>
        <v>4.7842098470218364E-2</v>
      </c>
      <c r="AB17" s="34">
        <f t="shared" si="3"/>
        <v>3.1132857535674408E-2</v>
      </c>
      <c r="AC17" s="32">
        <f t="shared" si="4"/>
        <v>0.10189800624778744</v>
      </c>
      <c r="AE17" s="68" t="s">
        <v>12</v>
      </c>
      <c r="AF17" s="69" t="s">
        <v>18</v>
      </c>
      <c r="AG17" s="4">
        <v>2</v>
      </c>
      <c r="AH17" s="34">
        <f t="shared" si="11"/>
        <v>0.13939743159409179</v>
      </c>
      <c r="AI17" s="34">
        <f t="shared" si="5"/>
        <v>0.14559844642840547</v>
      </c>
      <c r="AJ17" s="34">
        <f t="shared" si="5"/>
        <v>0.16074708458038445</v>
      </c>
      <c r="AK17" s="34">
        <f t="shared" si="5"/>
        <v>0.14223742293514352</v>
      </c>
      <c r="AL17" s="32">
        <f t="shared" si="5"/>
        <v>0.22062751642098655</v>
      </c>
      <c r="GS17" s="68" t="s">
        <v>12</v>
      </c>
      <c r="GT17" s="69" t="s">
        <v>18</v>
      </c>
      <c r="GU17" s="4">
        <v>2</v>
      </c>
      <c r="GV17" s="8">
        <v>2348.1385908750003</v>
      </c>
      <c r="GW17" s="9">
        <v>2465.5455204187501</v>
      </c>
      <c r="GX17" s="9">
        <v>2582.9524499625004</v>
      </c>
      <c r="GY17" s="9">
        <v>2935.1732385937503</v>
      </c>
      <c r="GZ17" s="10">
        <v>3698.3182806281256</v>
      </c>
    </row>
    <row r="18" spans="3:208" ht="16.5" customHeight="1" thickBot="1" x14ac:dyDescent="0.3">
      <c r="C18" s="50"/>
      <c r="D18" s="72"/>
      <c r="E18" s="73"/>
      <c r="F18" s="7">
        <v>1</v>
      </c>
      <c r="G18" s="11">
        <f t="shared" si="6"/>
        <v>2236.3224675000001</v>
      </c>
      <c r="H18" s="12">
        <f t="shared" si="7"/>
        <v>2348.1385908750003</v>
      </c>
      <c r="I18" s="12">
        <f t="shared" si="8"/>
        <v>2459.9547142500001</v>
      </c>
      <c r="J18" s="12">
        <f t="shared" si="9"/>
        <v>2795.4030843750002</v>
      </c>
      <c r="K18" s="13">
        <f t="shared" si="10"/>
        <v>3522.2078863124998</v>
      </c>
      <c r="L18" s="1"/>
      <c r="M18" s="72"/>
      <c r="N18" s="73"/>
      <c r="O18" s="7">
        <v>1</v>
      </c>
      <c r="P18" s="24">
        <v>2236.2924674999999</v>
      </c>
      <c r="Q18" s="24">
        <v>2331.7362074999996</v>
      </c>
      <c r="R18" s="24">
        <v>2408.0823375</v>
      </c>
      <c r="S18" s="24">
        <v>2768.0235450000005</v>
      </c>
      <c r="T18" s="25">
        <v>3305.0718225000001</v>
      </c>
      <c r="V18" s="72"/>
      <c r="W18" s="73"/>
      <c r="X18" s="7">
        <v>1</v>
      </c>
      <c r="Y18" s="35">
        <f t="shared" si="0"/>
        <v>1.341506106022905E-5</v>
      </c>
      <c r="Z18" s="35">
        <f t="shared" si="1"/>
        <v>7.034407804040077E-3</v>
      </c>
      <c r="AA18" s="35">
        <f t="shared" si="2"/>
        <v>2.1540948140441163E-2</v>
      </c>
      <c r="AB18" s="35">
        <f t="shared" si="3"/>
        <v>9.8913679489671669E-3</v>
      </c>
      <c r="AC18" s="36">
        <f t="shared" si="4"/>
        <v>6.5697835167846774E-2</v>
      </c>
      <c r="AE18" s="72"/>
      <c r="AF18" s="73"/>
      <c r="AG18" s="7">
        <v>1</v>
      </c>
      <c r="AH18" s="35">
        <f t="shared" si="11"/>
        <v>0.10776486053388945</v>
      </c>
      <c r="AI18" s="35">
        <f t="shared" si="5"/>
        <v>0.11554236524492523</v>
      </c>
      <c r="AJ18" s="35">
        <f t="shared" si="5"/>
        <v>0.1316119853025739</v>
      </c>
      <c r="AK18" s="35">
        <f t="shared" si="5"/>
        <v>0.11870716284546856</v>
      </c>
      <c r="AL18" s="36">
        <f t="shared" si="5"/>
        <v>0.18052677690718211</v>
      </c>
      <c r="GS18" s="72"/>
      <c r="GT18" s="73"/>
      <c r="GU18" s="7">
        <v>1</v>
      </c>
      <c r="GV18" s="11">
        <v>2236.3224675000001</v>
      </c>
      <c r="GW18" s="12">
        <v>2348.1385908750003</v>
      </c>
      <c r="GX18" s="12">
        <v>2459.9547142500001</v>
      </c>
      <c r="GY18" s="12">
        <v>2795.4030843750002</v>
      </c>
      <c r="GZ18" s="13">
        <v>3522.2078863124998</v>
      </c>
    </row>
    <row r="19" spans="3:208" ht="16.5" customHeight="1" thickTop="1" thickBot="1" x14ac:dyDescent="0.25">
      <c r="C19" s="48" t="s">
        <v>69</v>
      </c>
      <c r="D19" s="56" t="s">
        <v>23</v>
      </c>
      <c r="E19" s="56"/>
      <c r="F19" s="56"/>
      <c r="G19" s="16" t="s">
        <v>20</v>
      </c>
      <c r="H19" s="18">
        <v>7.4999999999999997E-2</v>
      </c>
      <c r="I19" s="18">
        <v>0.15</v>
      </c>
      <c r="J19" s="18">
        <v>0.375</v>
      </c>
      <c r="K19" s="18">
        <v>0.86250000000000004</v>
      </c>
      <c r="L19" s="1"/>
      <c r="M19" s="19"/>
      <c r="N19" s="19"/>
      <c r="O19" s="19"/>
      <c r="P19" s="19"/>
      <c r="Q19" s="19"/>
      <c r="R19" s="19"/>
      <c r="S19" s="19"/>
      <c r="T19" s="19"/>
      <c r="V19" s="19"/>
      <c r="W19" s="19"/>
      <c r="X19" s="19"/>
      <c r="Y19" s="19"/>
      <c r="Z19" s="19"/>
      <c r="AA19" s="19"/>
      <c r="AB19" s="19"/>
      <c r="AC19" s="19"/>
      <c r="AE19" s="19"/>
      <c r="AF19" s="19"/>
      <c r="AG19" s="19"/>
      <c r="AH19" s="19"/>
      <c r="AI19" s="19"/>
      <c r="AJ19" s="19"/>
      <c r="AK19" s="19"/>
      <c r="AL19" s="19"/>
      <c r="GS19" s="56" t="s">
        <v>23</v>
      </c>
      <c r="GT19" s="56"/>
      <c r="GU19" s="56"/>
      <c r="GV19" s="16" t="s">
        <v>20</v>
      </c>
      <c r="GW19" s="18">
        <v>7.4999999999999997E-2</v>
      </c>
      <c r="GX19" s="18">
        <v>0.15</v>
      </c>
      <c r="GY19" s="18">
        <v>0.375</v>
      </c>
      <c r="GZ19" s="18">
        <v>0.86250000000000004</v>
      </c>
    </row>
    <row r="20" spans="3:208" ht="16.5" customHeight="1" thickTop="1" thickBot="1" x14ac:dyDescent="0.25">
      <c r="C20" s="52">
        <v>0.4</v>
      </c>
      <c r="D20" s="57" t="s">
        <v>49</v>
      </c>
      <c r="E20" s="58"/>
      <c r="F20" s="58"/>
      <c r="G20" s="58"/>
      <c r="H20" s="58"/>
      <c r="I20" s="58"/>
      <c r="J20" s="58"/>
      <c r="K20" s="59"/>
      <c r="L20" s="1"/>
      <c r="M20" s="60" t="s">
        <v>45</v>
      </c>
      <c r="N20" s="61"/>
      <c r="O20" s="62"/>
      <c r="P20" s="62"/>
      <c r="Q20" s="62"/>
      <c r="R20" s="62"/>
      <c r="S20" s="62"/>
      <c r="T20" s="63"/>
      <c r="V20" s="60" t="s">
        <v>49</v>
      </c>
      <c r="W20" s="61"/>
      <c r="X20" s="62"/>
      <c r="Y20" s="62"/>
      <c r="Z20" s="62"/>
      <c r="AA20" s="62"/>
      <c r="AB20" s="62"/>
      <c r="AC20" s="63"/>
      <c r="AE20" s="60" t="s">
        <v>49</v>
      </c>
      <c r="AF20" s="61"/>
      <c r="AG20" s="62"/>
      <c r="AH20" s="62"/>
      <c r="AI20" s="62"/>
      <c r="AJ20" s="62"/>
      <c r="AK20" s="62"/>
      <c r="AL20" s="63"/>
      <c r="GS20" s="57" t="s">
        <v>13</v>
      </c>
      <c r="GT20" s="58"/>
      <c r="GU20" s="58"/>
      <c r="GV20" s="58"/>
      <c r="GW20" s="58"/>
      <c r="GX20" s="58"/>
      <c r="GY20" s="58"/>
      <c r="GZ20" s="59"/>
    </row>
    <row r="21" spans="3:208" ht="16.5" customHeight="1" x14ac:dyDescent="0.25">
      <c r="C21" s="48" t="s">
        <v>71</v>
      </c>
      <c r="D21" s="64" t="s">
        <v>1</v>
      </c>
      <c r="E21" s="65"/>
      <c r="F21" s="2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5" t="s">
        <v>7</v>
      </c>
      <c r="L21" s="1"/>
      <c r="M21" s="64" t="s">
        <v>1</v>
      </c>
      <c r="N21" s="65"/>
      <c r="O21" s="2" t="s">
        <v>2</v>
      </c>
      <c r="P21" s="20" t="s">
        <v>3</v>
      </c>
      <c r="Q21" s="20" t="s">
        <v>4</v>
      </c>
      <c r="R21" s="20" t="s">
        <v>5</v>
      </c>
      <c r="S21" s="20" t="s">
        <v>6</v>
      </c>
      <c r="T21" s="21" t="s">
        <v>7</v>
      </c>
      <c r="V21" s="64" t="s">
        <v>1</v>
      </c>
      <c r="W21" s="65"/>
      <c r="X21" s="2" t="s">
        <v>2</v>
      </c>
      <c r="Y21" s="20" t="s">
        <v>3</v>
      </c>
      <c r="Z21" s="20" t="s">
        <v>4</v>
      </c>
      <c r="AA21" s="20" t="s">
        <v>5</v>
      </c>
      <c r="AB21" s="20" t="s">
        <v>6</v>
      </c>
      <c r="AC21" s="21" t="s">
        <v>7</v>
      </c>
      <c r="AE21" s="64" t="s">
        <v>1</v>
      </c>
      <c r="AF21" s="65"/>
      <c r="AG21" s="2" t="s">
        <v>2</v>
      </c>
      <c r="AH21" s="20" t="s">
        <v>3</v>
      </c>
      <c r="AI21" s="20" t="s">
        <v>4</v>
      </c>
      <c r="AJ21" s="20" t="s">
        <v>5</v>
      </c>
      <c r="AK21" s="20" t="s">
        <v>6</v>
      </c>
      <c r="AL21" s="21" t="s">
        <v>7</v>
      </c>
      <c r="GS21" s="64" t="s">
        <v>1</v>
      </c>
      <c r="GT21" s="65"/>
      <c r="GU21" s="2" t="s">
        <v>2</v>
      </c>
      <c r="GV21" s="3" t="s">
        <v>3</v>
      </c>
      <c r="GW21" s="3" t="s">
        <v>4</v>
      </c>
      <c r="GX21" s="3" t="s">
        <v>5</v>
      </c>
      <c r="GY21" s="3" t="s">
        <v>6</v>
      </c>
      <c r="GZ21" s="5" t="s">
        <v>7</v>
      </c>
    </row>
    <row r="22" spans="3:208" ht="16.5" customHeight="1" x14ac:dyDescent="0.2">
      <c r="C22" s="51">
        <v>0.1</v>
      </c>
      <c r="D22" s="6" t="s">
        <v>8</v>
      </c>
      <c r="E22" s="15" t="s">
        <v>19</v>
      </c>
      <c r="F22" s="4">
        <v>1</v>
      </c>
      <c r="G22" s="27">
        <f>GV22*(1+$B$6)*(1+$B$13)</f>
        <v>6684.1888874975693</v>
      </c>
      <c r="H22" s="27">
        <f t="shared" ref="H22:H34" si="12">GW22*(1+$B$6)*(1+$B$13)</f>
        <v>7185.5030540598873</v>
      </c>
      <c r="I22" s="27">
        <f t="shared" ref="I22:I34" si="13">GX22*(1+$B$6)*(1+$B$13)</f>
        <v>7686.8172206222043</v>
      </c>
      <c r="J22" s="27">
        <f t="shared" ref="J22:J34" si="14">GY22*(1+$B$6)*(1+$B$13)</f>
        <v>9190.7597203091573</v>
      </c>
      <c r="K22" s="10">
        <f t="shared" ref="K22:K34" si="15">GZ22*(1+$B$6)*(1+$B$13)</f>
        <v>12449.301802964223</v>
      </c>
      <c r="L22" s="1"/>
      <c r="M22" s="6" t="s">
        <v>8</v>
      </c>
      <c r="N22" s="15" t="s">
        <v>19</v>
      </c>
      <c r="O22" s="4">
        <v>1</v>
      </c>
      <c r="P22" s="27">
        <v>4825.1263724999999</v>
      </c>
      <c r="Q22" s="27">
        <v>5119.5109350000002</v>
      </c>
      <c r="R22" s="27">
        <v>5506.3593900000005</v>
      </c>
      <c r="S22" s="27">
        <v>6461.1291149999997</v>
      </c>
      <c r="T22" s="22">
        <v>8706.4829774999998</v>
      </c>
      <c r="V22" s="6" t="s">
        <v>8</v>
      </c>
      <c r="W22" s="15" t="s">
        <v>19</v>
      </c>
      <c r="X22" s="4">
        <v>1</v>
      </c>
      <c r="Y22" s="31">
        <f t="shared" ref="Y22:Y34" si="16">GV22/P22-1</f>
        <v>0.38528783942177869</v>
      </c>
      <c r="Z22" s="31">
        <f t="shared" ref="Z22:Z34" si="17">GW22/Q22-1</f>
        <v>0.40355263330634661</v>
      </c>
      <c r="AA22" s="31">
        <f t="shared" ref="AA22:AA34" si="18">GX22/R22-1</f>
        <v>0.39598901491647887</v>
      </c>
      <c r="AB22" s="31">
        <f t="shared" ref="AB22:AB34" si="19">GY22/S22-1</f>
        <v>0.42246959575101406</v>
      </c>
      <c r="AC22" s="32">
        <f t="shared" ref="AC22:AC34" si="20">GZ22/T22-1</f>
        <v>0.42988872029460334</v>
      </c>
      <c r="AE22" s="6" t="s">
        <v>8</v>
      </c>
      <c r="AF22" s="15" t="s">
        <v>19</v>
      </c>
      <c r="AG22" s="4">
        <v>1</v>
      </c>
      <c r="AH22" s="31">
        <f>G22/(P22/(1.055*1.05))-1</f>
        <v>0.53455260411947525</v>
      </c>
      <c r="AI22" s="31">
        <f t="shared" ref="AI22:AL34" si="21">H22/(Q22/(1.055*1.05))-1</f>
        <v>0.55478542954510557</v>
      </c>
      <c r="AJ22" s="31">
        <f t="shared" si="21"/>
        <v>0.54640683127372958</v>
      </c>
      <c r="AK22" s="31">
        <f t="shared" si="21"/>
        <v>0.57574069469318578</v>
      </c>
      <c r="AL22" s="32">
        <f t="shared" si="21"/>
        <v>0.58395922990634697</v>
      </c>
      <c r="GS22" s="6" t="s">
        <v>8</v>
      </c>
      <c r="GT22" s="15" t="s">
        <v>19</v>
      </c>
      <c r="GU22" s="4">
        <v>1</v>
      </c>
      <c r="GV22" s="27">
        <v>6684.1888874975693</v>
      </c>
      <c r="GW22" s="27">
        <v>7185.5030540598873</v>
      </c>
      <c r="GX22" s="27">
        <v>7686.8172206222043</v>
      </c>
      <c r="GY22" s="27">
        <v>9190.7597203091573</v>
      </c>
      <c r="GZ22" s="10">
        <v>12449.301802964223</v>
      </c>
    </row>
    <row r="23" spans="3:208" ht="16.5" customHeight="1" x14ac:dyDescent="0.25">
      <c r="C23" s="51">
        <v>0.04</v>
      </c>
      <c r="D23" s="68" t="s">
        <v>9</v>
      </c>
      <c r="E23" s="69" t="s">
        <v>15</v>
      </c>
      <c r="F23" s="4">
        <v>4</v>
      </c>
      <c r="G23" s="26">
        <f t="shared" ref="G23:G34" si="22">GV23*(1+$B$6)*(1+$B$13)</f>
        <v>6076.5353522705173</v>
      </c>
      <c r="H23" s="26">
        <f t="shared" si="12"/>
        <v>6532.2755036908056</v>
      </c>
      <c r="I23" s="26">
        <f t="shared" si="13"/>
        <v>6988.0156551110949</v>
      </c>
      <c r="J23" s="26">
        <f t="shared" si="14"/>
        <v>8355.236109371961</v>
      </c>
      <c r="K23" s="10">
        <f t="shared" si="15"/>
        <v>11317.547093603838</v>
      </c>
      <c r="L23" s="1"/>
      <c r="M23" s="68" t="s">
        <v>9</v>
      </c>
      <c r="N23" s="69" t="s">
        <v>15</v>
      </c>
      <c r="O23" s="4">
        <v>4</v>
      </c>
      <c r="P23" s="26">
        <v>4659.6063674999996</v>
      </c>
      <c r="Q23" s="26">
        <v>4952.3293050000002</v>
      </c>
      <c r="R23" s="26">
        <v>5339.7316350000001</v>
      </c>
      <c r="S23" s="26">
        <v>6093.4336574999998</v>
      </c>
      <c r="T23" s="22">
        <v>7980.2863875000003</v>
      </c>
      <c r="V23" s="68" t="s">
        <v>9</v>
      </c>
      <c r="W23" s="69" t="s">
        <v>15</v>
      </c>
      <c r="X23" s="4">
        <v>4</v>
      </c>
      <c r="Y23" s="33">
        <f t="shared" si="16"/>
        <v>0.30408770033738652</v>
      </c>
      <c r="Z23" s="33">
        <f t="shared" si="17"/>
        <v>0.31903092492166274</v>
      </c>
      <c r="AA23" s="33">
        <f t="shared" si="18"/>
        <v>0.30868293254799406</v>
      </c>
      <c r="AB23" s="33">
        <f t="shared" si="19"/>
        <v>0.37118685112589356</v>
      </c>
      <c r="AC23" s="32">
        <f t="shared" si="20"/>
        <v>0.41818808800285523</v>
      </c>
      <c r="AE23" s="68" t="s">
        <v>9</v>
      </c>
      <c r="AF23" s="69" t="s">
        <v>15</v>
      </c>
      <c r="AG23" s="4">
        <v>4</v>
      </c>
      <c r="AH23" s="33">
        <f t="shared" ref="AH23:AH34" si="23">G23/(P23/(1.055*1.05))-1</f>
        <v>0.44460315004873974</v>
      </c>
      <c r="AI23" s="33">
        <f t="shared" si="21"/>
        <v>0.46115650708197209</v>
      </c>
      <c r="AJ23" s="33">
        <f t="shared" si="21"/>
        <v>0.44969351853004036</v>
      </c>
      <c r="AK23" s="33">
        <f t="shared" si="21"/>
        <v>0.5189322343347087</v>
      </c>
      <c r="AL23" s="32">
        <f t="shared" si="21"/>
        <v>0.57099785448516283</v>
      </c>
      <c r="GS23" s="68" t="s">
        <v>9</v>
      </c>
      <c r="GT23" s="69" t="s">
        <v>15</v>
      </c>
      <c r="GU23" s="4">
        <v>4</v>
      </c>
      <c r="GV23" s="26">
        <v>6076.5353522705173</v>
      </c>
      <c r="GW23" s="26">
        <v>6532.2755036908056</v>
      </c>
      <c r="GX23" s="26">
        <v>6988.0156551110949</v>
      </c>
      <c r="GY23" s="26">
        <v>8355.236109371961</v>
      </c>
      <c r="GZ23" s="10">
        <v>11317.547093603838</v>
      </c>
    </row>
    <row r="24" spans="3:208" ht="16.5" customHeight="1" x14ac:dyDescent="0.25">
      <c r="C24" s="51">
        <v>0.04</v>
      </c>
      <c r="D24" s="68"/>
      <c r="E24" s="70"/>
      <c r="F24" s="4">
        <v>3</v>
      </c>
      <c r="G24" s="26">
        <f t="shared" si="22"/>
        <v>5842.8224541062664</v>
      </c>
      <c r="H24" s="26">
        <f t="shared" si="12"/>
        <v>6281.0341381642365</v>
      </c>
      <c r="I24" s="26">
        <f t="shared" si="13"/>
        <v>6719.2458222222067</v>
      </c>
      <c r="J24" s="26">
        <f t="shared" si="14"/>
        <v>8033.8808743961163</v>
      </c>
      <c r="K24" s="10">
        <f t="shared" si="15"/>
        <v>10882.25682077292</v>
      </c>
      <c r="L24" s="1"/>
      <c r="M24" s="68"/>
      <c r="N24" s="70"/>
      <c r="O24" s="4">
        <v>3</v>
      </c>
      <c r="P24" s="26">
        <v>4579.2944925000002</v>
      </c>
      <c r="Q24" s="26">
        <v>4866.9660900000008</v>
      </c>
      <c r="R24" s="26">
        <v>5257.6473599999999</v>
      </c>
      <c r="S24" s="26">
        <v>5955.4855499999994</v>
      </c>
      <c r="T24" s="22">
        <v>7732.8925800000006</v>
      </c>
      <c r="V24" s="68"/>
      <c r="W24" s="70"/>
      <c r="X24" s="4">
        <v>3</v>
      </c>
      <c r="Y24" s="33">
        <f t="shared" si="16"/>
        <v>0.275921970879069</v>
      </c>
      <c r="Z24" s="33">
        <f t="shared" si="17"/>
        <v>0.2905440518826865</v>
      </c>
      <c r="AA24" s="33">
        <f t="shared" si="18"/>
        <v>0.27799476878993401</v>
      </c>
      <c r="AB24" s="33">
        <f t="shared" si="19"/>
        <v>0.34898839178547192</v>
      </c>
      <c r="AC24" s="32">
        <f t="shared" si="20"/>
        <v>0.40726858781386555</v>
      </c>
      <c r="AE24" s="68"/>
      <c r="AF24" s="70"/>
      <c r="AG24" s="4">
        <v>3</v>
      </c>
      <c r="AH24" s="33">
        <f t="shared" si="23"/>
        <v>0.41340256324128877</v>
      </c>
      <c r="AI24" s="33">
        <f t="shared" si="21"/>
        <v>0.42960017347304591</v>
      </c>
      <c r="AJ24" s="33">
        <f t="shared" si="21"/>
        <v>0.41569870512704932</v>
      </c>
      <c r="AK24" s="33">
        <f t="shared" si="21"/>
        <v>0.49434189100035653</v>
      </c>
      <c r="AL24" s="32">
        <f t="shared" si="21"/>
        <v>0.55890177815080966</v>
      </c>
      <c r="GS24" s="68"/>
      <c r="GT24" s="70"/>
      <c r="GU24" s="4">
        <v>3</v>
      </c>
      <c r="GV24" s="26">
        <v>5842.8224541062664</v>
      </c>
      <c r="GW24" s="26">
        <v>6281.0341381642365</v>
      </c>
      <c r="GX24" s="26">
        <v>6719.2458222222067</v>
      </c>
      <c r="GY24" s="26">
        <v>8033.8808743961163</v>
      </c>
      <c r="GZ24" s="10">
        <v>10882.25682077292</v>
      </c>
    </row>
    <row r="25" spans="3:208" ht="16.5" customHeight="1" x14ac:dyDescent="0.25">
      <c r="C25" s="51">
        <v>0.04</v>
      </c>
      <c r="D25" s="68"/>
      <c r="E25" s="70"/>
      <c r="F25" s="4">
        <v>2</v>
      </c>
      <c r="G25" s="26">
        <f t="shared" si="22"/>
        <v>5618.0985135637175</v>
      </c>
      <c r="H25" s="26">
        <f t="shared" si="12"/>
        <v>6039.4559020809966</v>
      </c>
      <c r="I25" s="26">
        <f t="shared" si="13"/>
        <v>6460.8132905982748</v>
      </c>
      <c r="J25" s="26">
        <f t="shared" si="14"/>
        <v>7724.8854561501121</v>
      </c>
      <c r="K25" s="10">
        <f t="shared" si="15"/>
        <v>10463.708481512425</v>
      </c>
      <c r="L25" s="1"/>
      <c r="M25" s="68"/>
      <c r="N25" s="70"/>
      <c r="O25" s="4">
        <v>2</v>
      </c>
      <c r="P25" s="26">
        <v>4501.2867374999996</v>
      </c>
      <c r="Q25" s="26">
        <v>4775.7317999999996</v>
      </c>
      <c r="R25" s="26">
        <v>5178.9749550000006</v>
      </c>
      <c r="S25" s="26">
        <v>5867.4305025000003</v>
      </c>
      <c r="T25" s="22">
        <v>7482.2973750000001</v>
      </c>
      <c r="V25" s="68"/>
      <c r="W25" s="70"/>
      <c r="X25" s="4">
        <v>2</v>
      </c>
      <c r="Y25" s="33">
        <f t="shared" si="16"/>
        <v>0.24810944985121997</v>
      </c>
      <c r="Z25" s="33">
        <f t="shared" si="17"/>
        <v>0.26461370843333309</v>
      </c>
      <c r="AA25" s="33">
        <f t="shared" si="18"/>
        <v>0.24750811632343073</v>
      </c>
      <c r="AB25" s="33">
        <f t="shared" si="19"/>
        <v>0.31657042258254031</v>
      </c>
      <c r="AC25" s="32">
        <f t="shared" si="20"/>
        <v>0.39846199062790189</v>
      </c>
      <c r="AE25" s="68"/>
      <c r="AF25" s="70"/>
      <c r="AG25" s="4">
        <v>2</v>
      </c>
      <c r="AH25" s="33">
        <f t="shared" si="23"/>
        <v>0.38259324307268883</v>
      </c>
      <c r="AI25" s="33">
        <f t="shared" si="21"/>
        <v>0.40087583551702477</v>
      </c>
      <c r="AJ25" s="33">
        <f t="shared" si="21"/>
        <v>0.38192711585728034</v>
      </c>
      <c r="AK25" s="33">
        <f t="shared" si="21"/>
        <v>0.45843088561580903</v>
      </c>
      <c r="AL25" s="32">
        <f t="shared" si="21"/>
        <v>0.54914627011805828</v>
      </c>
      <c r="GS25" s="68"/>
      <c r="GT25" s="70"/>
      <c r="GU25" s="4">
        <v>2</v>
      </c>
      <c r="GV25" s="26">
        <v>5618.0985135637175</v>
      </c>
      <c r="GW25" s="26">
        <v>6039.4559020809966</v>
      </c>
      <c r="GX25" s="26">
        <v>6460.8132905982748</v>
      </c>
      <c r="GY25" s="26">
        <v>7724.8854561501121</v>
      </c>
      <c r="GZ25" s="10">
        <v>10463.708481512425</v>
      </c>
    </row>
    <row r="26" spans="3:208" ht="16.5" customHeight="1" x14ac:dyDescent="0.25">
      <c r="C26" s="51">
        <v>0.25</v>
      </c>
      <c r="D26" s="68"/>
      <c r="E26" s="71"/>
      <c r="F26" s="4">
        <v>1</v>
      </c>
      <c r="G26" s="26">
        <f t="shared" si="22"/>
        <v>5402.0178015035744</v>
      </c>
      <c r="H26" s="26">
        <f t="shared" si="12"/>
        <v>5807.1691366163423</v>
      </c>
      <c r="I26" s="26">
        <f t="shared" si="13"/>
        <v>6212.320471729111</v>
      </c>
      <c r="J26" s="26">
        <f t="shared" si="14"/>
        <v>7427.7744770674144</v>
      </c>
      <c r="K26" s="10">
        <f t="shared" si="15"/>
        <v>10061.258155300407</v>
      </c>
      <c r="L26" s="1"/>
      <c r="M26" s="68"/>
      <c r="N26" s="71"/>
      <c r="O26" s="4">
        <v>1</v>
      </c>
      <c r="P26" s="26">
        <v>4492.8899924999996</v>
      </c>
      <c r="Q26" s="26">
        <v>4735.9968074999997</v>
      </c>
      <c r="R26" s="26">
        <v>5144.2248375000008</v>
      </c>
      <c r="S26" s="26">
        <v>5852.4758775</v>
      </c>
      <c r="T26" s="22">
        <v>7470.4776824999999</v>
      </c>
      <c r="V26" s="68"/>
      <c r="W26" s="71"/>
      <c r="X26" s="4">
        <v>1</v>
      </c>
      <c r="Y26" s="33">
        <f t="shared" si="16"/>
        <v>0.20234811235556305</v>
      </c>
      <c r="Z26" s="33">
        <f t="shared" si="17"/>
        <v>0.2261767422266876</v>
      </c>
      <c r="AA26" s="33">
        <f t="shared" si="18"/>
        <v>0.20763004494729387</v>
      </c>
      <c r="AB26" s="33">
        <f t="shared" si="19"/>
        <v>0.26916789279280784</v>
      </c>
      <c r="AC26" s="32">
        <f t="shared" si="20"/>
        <v>0.34680251824718678</v>
      </c>
      <c r="AE26" s="68"/>
      <c r="AF26" s="71"/>
      <c r="AG26" s="4">
        <v>1</v>
      </c>
      <c r="AH26" s="33">
        <f t="shared" si="23"/>
        <v>0.331901121461875</v>
      </c>
      <c r="AI26" s="33">
        <f t="shared" si="21"/>
        <v>0.35829728620161316</v>
      </c>
      <c r="AJ26" s="33">
        <f t="shared" si="21"/>
        <v>0.33775218229036486</v>
      </c>
      <c r="AK26" s="33">
        <f t="shared" si="21"/>
        <v>0.4059207332412329</v>
      </c>
      <c r="AL26" s="32">
        <f t="shared" si="21"/>
        <v>0.49192048958832113</v>
      </c>
      <c r="GS26" s="68"/>
      <c r="GT26" s="71"/>
      <c r="GU26" s="4">
        <v>1</v>
      </c>
      <c r="GV26" s="26">
        <v>5402.0178015035744</v>
      </c>
      <c r="GW26" s="26">
        <v>5807.1691366163423</v>
      </c>
      <c r="GX26" s="26">
        <v>6212.320471729111</v>
      </c>
      <c r="GY26" s="26">
        <v>7427.7744770674144</v>
      </c>
      <c r="GZ26" s="10">
        <v>10061.258155300407</v>
      </c>
    </row>
    <row r="27" spans="3:208" ht="16.5" customHeight="1" x14ac:dyDescent="0.25">
      <c r="C27" s="51">
        <v>0.04</v>
      </c>
      <c r="D27" s="68" t="s">
        <v>10</v>
      </c>
      <c r="E27" s="69" t="s">
        <v>16</v>
      </c>
      <c r="F27" s="4">
        <v>4</v>
      </c>
      <c r="G27" s="8">
        <f t="shared" si="22"/>
        <v>4321.6142412028594</v>
      </c>
      <c r="H27" s="9">
        <f t="shared" si="12"/>
        <v>4645.7353092930734</v>
      </c>
      <c r="I27" s="9">
        <f t="shared" si="13"/>
        <v>4969.8563773832884</v>
      </c>
      <c r="J27" s="9">
        <f t="shared" si="14"/>
        <v>5942.2195816539315</v>
      </c>
      <c r="K27" s="10">
        <f t="shared" si="15"/>
        <v>8049.0065242403252</v>
      </c>
      <c r="L27" s="1"/>
      <c r="M27" s="68" t="s">
        <v>10</v>
      </c>
      <c r="N27" s="69" t="s">
        <v>16</v>
      </c>
      <c r="O27" s="4">
        <v>4</v>
      </c>
      <c r="P27" s="23">
        <v>3944.9636099999998</v>
      </c>
      <c r="Q27" s="23">
        <v>4176.1178024999999</v>
      </c>
      <c r="R27" s="23">
        <v>4522.8546299999998</v>
      </c>
      <c r="S27" s="23">
        <v>5298.8888925000001</v>
      </c>
      <c r="T27" s="22">
        <v>6917.0014724999992</v>
      </c>
      <c r="V27" s="68" t="s">
        <v>10</v>
      </c>
      <c r="W27" s="69" t="s">
        <v>16</v>
      </c>
      <c r="X27" s="4">
        <v>4</v>
      </c>
      <c r="Y27" s="34">
        <f t="shared" si="16"/>
        <v>9.5476325877403845E-2</v>
      </c>
      <c r="Z27" s="34">
        <f t="shared" si="17"/>
        <v>0.11245312728293744</v>
      </c>
      <c r="AA27" s="34">
        <f t="shared" si="18"/>
        <v>9.8831774167211783E-2</v>
      </c>
      <c r="AB27" s="34">
        <f t="shared" si="19"/>
        <v>0.12140860135121834</v>
      </c>
      <c r="AC27" s="32">
        <f t="shared" si="20"/>
        <v>0.16365545912355972</v>
      </c>
      <c r="AE27" s="68" t="s">
        <v>10</v>
      </c>
      <c r="AF27" s="69" t="s">
        <v>16</v>
      </c>
      <c r="AG27" s="4">
        <v>4</v>
      </c>
      <c r="AH27" s="34">
        <f t="shared" si="23"/>
        <v>0.21351389999069426</v>
      </c>
      <c r="AI27" s="34">
        <f t="shared" si="21"/>
        <v>0.23231995174767395</v>
      </c>
      <c r="AJ27" s="34">
        <f t="shared" si="21"/>
        <v>0.21723089783372895</v>
      </c>
      <c r="AK27" s="34">
        <f t="shared" si="21"/>
        <v>0.2422403781468121</v>
      </c>
      <c r="AL27" s="32">
        <f t="shared" si="21"/>
        <v>0.28903933484412314</v>
      </c>
      <c r="GS27" s="68" t="s">
        <v>10</v>
      </c>
      <c r="GT27" s="69" t="s">
        <v>16</v>
      </c>
      <c r="GU27" s="4">
        <v>4</v>
      </c>
      <c r="GV27" s="8">
        <v>4321.6142412028594</v>
      </c>
      <c r="GW27" s="9">
        <v>4645.7353092930734</v>
      </c>
      <c r="GX27" s="9">
        <v>4969.8563773832884</v>
      </c>
      <c r="GY27" s="9">
        <v>5942.2195816539315</v>
      </c>
      <c r="GZ27" s="10">
        <v>8049.0065242403252</v>
      </c>
    </row>
    <row r="28" spans="3:208" ht="16.5" customHeight="1" x14ac:dyDescent="0.25">
      <c r="C28" s="51">
        <v>0.04</v>
      </c>
      <c r="D28" s="68"/>
      <c r="E28" s="70"/>
      <c r="F28" s="4">
        <v>3</v>
      </c>
      <c r="G28" s="8">
        <f t="shared" si="22"/>
        <v>4155.3983088489031</v>
      </c>
      <c r="H28" s="9">
        <f t="shared" si="12"/>
        <v>4467.0531820125707</v>
      </c>
      <c r="I28" s="9">
        <f t="shared" si="13"/>
        <v>4778.7080551762383</v>
      </c>
      <c r="J28" s="9">
        <f t="shared" si="14"/>
        <v>5713.6726746672412</v>
      </c>
      <c r="K28" s="10">
        <f t="shared" si="15"/>
        <v>7739.429350231082</v>
      </c>
      <c r="L28" s="1"/>
      <c r="M28" s="68"/>
      <c r="N28" s="70"/>
      <c r="O28" s="4">
        <v>3</v>
      </c>
      <c r="P28" s="23">
        <v>3906.4471424999997</v>
      </c>
      <c r="Q28" s="23">
        <v>4133.0706375</v>
      </c>
      <c r="R28" s="23">
        <v>4473.0169575</v>
      </c>
      <c r="S28" s="23">
        <v>5233.8307349999995</v>
      </c>
      <c r="T28" s="22">
        <v>6820.2062775000004</v>
      </c>
      <c r="V28" s="68"/>
      <c r="W28" s="70"/>
      <c r="X28" s="4">
        <v>3</v>
      </c>
      <c r="Y28" s="34">
        <f t="shared" si="16"/>
        <v>6.3728282315777873E-2</v>
      </c>
      <c r="Z28" s="34">
        <f t="shared" si="17"/>
        <v>8.0807364258983272E-2</v>
      </c>
      <c r="AA28" s="34">
        <f t="shared" si="18"/>
        <v>6.8341144373190943E-2</v>
      </c>
      <c r="AB28" s="34">
        <f t="shared" si="19"/>
        <v>9.1680828815959403E-2</v>
      </c>
      <c r="AC28" s="32">
        <f t="shared" si="20"/>
        <v>0.13477936521709277</v>
      </c>
      <c r="AE28" s="68"/>
      <c r="AF28" s="70"/>
      <c r="AG28" s="4">
        <v>3</v>
      </c>
      <c r="AH28" s="34">
        <f t="shared" si="23"/>
        <v>0.17834500473530279</v>
      </c>
      <c r="AI28" s="34">
        <f t="shared" si="21"/>
        <v>0.19726435775788875</v>
      </c>
      <c r="AJ28" s="34">
        <f t="shared" si="21"/>
        <v>0.18345490267940212</v>
      </c>
      <c r="AK28" s="34">
        <f t="shared" si="21"/>
        <v>0.20930943812087888</v>
      </c>
      <c r="AL28" s="32">
        <f t="shared" si="21"/>
        <v>0.25705184181923446</v>
      </c>
      <c r="GS28" s="68"/>
      <c r="GT28" s="70"/>
      <c r="GU28" s="4">
        <v>3</v>
      </c>
      <c r="GV28" s="8">
        <v>4155.3983088489031</v>
      </c>
      <c r="GW28" s="9">
        <v>4467.0531820125707</v>
      </c>
      <c r="GX28" s="9">
        <v>4778.7080551762383</v>
      </c>
      <c r="GY28" s="9">
        <v>5713.6726746672412</v>
      </c>
      <c r="GZ28" s="10">
        <v>7739.429350231082</v>
      </c>
    </row>
    <row r="29" spans="3:208" ht="16.5" customHeight="1" x14ac:dyDescent="0.25">
      <c r="C29" s="51">
        <v>0.04</v>
      </c>
      <c r="D29" s="68"/>
      <c r="E29" s="70"/>
      <c r="F29" s="4">
        <v>2</v>
      </c>
      <c r="G29" s="8">
        <f t="shared" si="22"/>
        <v>3995.5752969700993</v>
      </c>
      <c r="H29" s="9">
        <f t="shared" si="12"/>
        <v>4295.2434442428566</v>
      </c>
      <c r="I29" s="9">
        <f t="shared" si="13"/>
        <v>4594.9115915156144</v>
      </c>
      <c r="J29" s="9">
        <f t="shared" si="14"/>
        <v>5493.9160333338868</v>
      </c>
      <c r="K29" s="10">
        <f t="shared" si="15"/>
        <v>7441.7589906068097</v>
      </c>
      <c r="L29" s="1"/>
      <c r="M29" s="68"/>
      <c r="N29" s="70"/>
      <c r="O29" s="4">
        <v>2</v>
      </c>
      <c r="P29" s="23">
        <v>3812.9308875000002</v>
      </c>
      <c r="Q29" s="23">
        <v>4035.1123050000001</v>
      </c>
      <c r="R29" s="23">
        <v>4368.3899700000002</v>
      </c>
      <c r="S29" s="23">
        <v>5114.2823549999994</v>
      </c>
      <c r="T29" s="22">
        <v>6669.5633549999993</v>
      </c>
      <c r="V29" s="68"/>
      <c r="W29" s="70"/>
      <c r="X29" s="4">
        <v>2</v>
      </c>
      <c r="Y29" s="34">
        <f t="shared" si="16"/>
        <v>4.7901316561720364E-2</v>
      </c>
      <c r="Z29" s="34">
        <f t="shared" si="17"/>
        <v>6.44668895387428E-2</v>
      </c>
      <c r="AA29" s="34">
        <f t="shared" si="18"/>
        <v>5.185471605585934E-2</v>
      </c>
      <c r="AB29" s="34">
        <f t="shared" si="19"/>
        <v>7.4230097593797728E-2</v>
      </c>
      <c r="AC29" s="32">
        <f t="shared" si="20"/>
        <v>0.11577903897230613</v>
      </c>
      <c r="AE29" s="68"/>
      <c r="AF29" s="70"/>
      <c r="AG29" s="4">
        <v>2</v>
      </c>
      <c r="AH29" s="34">
        <f t="shared" si="23"/>
        <v>0.16081268342124577</v>
      </c>
      <c r="AI29" s="34">
        <f t="shared" si="21"/>
        <v>0.17916319688654236</v>
      </c>
      <c r="AJ29" s="34">
        <f t="shared" si="21"/>
        <v>0.16519206171087841</v>
      </c>
      <c r="AK29" s="34">
        <f t="shared" si="21"/>
        <v>0.18997839060952937</v>
      </c>
      <c r="AL29" s="32">
        <f t="shared" si="21"/>
        <v>0.23600423042157215</v>
      </c>
      <c r="GS29" s="68"/>
      <c r="GT29" s="70"/>
      <c r="GU29" s="4">
        <v>2</v>
      </c>
      <c r="GV29" s="8">
        <v>3995.5752969700993</v>
      </c>
      <c r="GW29" s="9">
        <v>4295.2434442428566</v>
      </c>
      <c r="GX29" s="9">
        <v>4594.9115915156144</v>
      </c>
      <c r="GY29" s="9">
        <v>5493.9160333338868</v>
      </c>
      <c r="GZ29" s="10">
        <v>7441.7589906068097</v>
      </c>
    </row>
    <row r="30" spans="3:208" ht="16.5" customHeight="1" x14ac:dyDescent="0.25">
      <c r="C30" s="51">
        <v>5.5E-2</v>
      </c>
      <c r="D30" s="68"/>
      <c r="E30" s="71"/>
      <c r="F30" s="4">
        <v>1</v>
      </c>
      <c r="G30" s="8">
        <f t="shared" si="22"/>
        <v>3841.8993240097107</v>
      </c>
      <c r="H30" s="9">
        <f t="shared" si="12"/>
        <v>4130.0417733104387</v>
      </c>
      <c r="I30" s="9">
        <f t="shared" si="13"/>
        <v>4418.1842226111676</v>
      </c>
      <c r="J30" s="9">
        <f t="shared" si="14"/>
        <v>5282.6115705133525</v>
      </c>
      <c r="K30" s="10">
        <f t="shared" si="15"/>
        <v>7155.5374909680868</v>
      </c>
      <c r="L30" s="1"/>
      <c r="M30" s="68"/>
      <c r="N30" s="71"/>
      <c r="O30" s="4">
        <v>1</v>
      </c>
      <c r="P30" s="23">
        <v>3631.1712674999999</v>
      </c>
      <c r="Q30" s="23">
        <v>3848.9992275</v>
      </c>
      <c r="R30" s="23">
        <v>4175.7411675000003</v>
      </c>
      <c r="S30" s="23">
        <v>4907.0112525000004</v>
      </c>
      <c r="T30" s="22">
        <v>6431.7848174999999</v>
      </c>
      <c r="V30" s="68"/>
      <c r="W30" s="71"/>
      <c r="X30" s="4">
        <v>1</v>
      </c>
      <c r="Y30" s="34">
        <f t="shared" si="16"/>
        <v>5.8033081060038683E-2</v>
      </c>
      <c r="Z30" s="34">
        <f t="shared" si="17"/>
        <v>7.301704396365416E-2</v>
      </c>
      <c r="AA30" s="34">
        <f t="shared" si="18"/>
        <v>5.8059885751088558E-2</v>
      </c>
      <c r="AB30" s="34">
        <f t="shared" si="19"/>
        <v>7.6543602344908646E-2</v>
      </c>
      <c r="AC30" s="32">
        <f t="shared" si="20"/>
        <v>0.11252750115315657</v>
      </c>
      <c r="AE30" s="68"/>
      <c r="AF30" s="71"/>
      <c r="AG30" s="4">
        <v>1</v>
      </c>
      <c r="AH30" s="34">
        <f t="shared" si="23"/>
        <v>0.17203614554425783</v>
      </c>
      <c r="AI30" s="34">
        <f t="shared" si="21"/>
        <v>0.18863463045073803</v>
      </c>
      <c r="AJ30" s="34">
        <f t="shared" si="21"/>
        <v>0.1720658384407685</v>
      </c>
      <c r="AK30" s="34">
        <f t="shared" si="21"/>
        <v>0.19254117549757255</v>
      </c>
      <c r="AL30" s="32">
        <f t="shared" si="21"/>
        <v>0.23240233940240929</v>
      </c>
      <c r="GS30" s="68"/>
      <c r="GT30" s="71"/>
      <c r="GU30" s="4">
        <v>1</v>
      </c>
      <c r="GV30" s="8">
        <v>3841.8993240097107</v>
      </c>
      <c r="GW30" s="9">
        <v>4130.0417733104387</v>
      </c>
      <c r="GX30" s="9">
        <v>4418.1842226111676</v>
      </c>
      <c r="GY30" s="9">
        <v>5282.6115705133525</v>
      </c>
      <c r="GZ30" s="10">
        <v>7155.5374909680868</v>
      </c>
    </row>
    <row r="31" spans="3:208" ht="16.5" customHeight="1" x14ac:dyDescent="0.25">
      <c r="C31" s="51">
        <v>0.05</v>
      </c>
      <c r="D31" s="68" t="s">
        <v>11</v>
      </c>
      <c r="E31" s="69" t="s">
        <v>17</v>
      </c>
      <c r="F31" s="4">
        <v>2</v>
      </c>
      <c r="G31" s="8">
        <f t="shared" si="22"/>
        <v>3641.6107336584937</v>
      </c>
      <c r="H31" s="9">
        <f t="shared" si="12"/>
        <v>3914.7315386828809</v>
      </c>
      <c r="I31" s="9">
        <f t="shared" si="13"/>
        <v>4187.8523437072681</v>
      </c>
      <c r="J31" s="9">
        <f t="shared" si="14"/>
        <v>5007.2147587804284</v>
      </c>
      <c r="K31" s="10">
        <f t="shared" si="15"/>
        <v>6782.4999914389446</v>
      </c>
      <c r="L31" s="1"/>
      <c r="M31" s="68" t="s">
        <v>11</v>
      </c>
      <c r="N31" s="69" t="s">
        <v>17</v>
      </c>
      <c r="O31" s="4">
        <v>2</v>
      </c>
      <c r="P31" s="23">
        <v>3502.8162750000001</v>
      </c>
      <c r="Q31" s="23">
        <v>3716.36832</v>
      </c>
      <c r="R31" s="23">
        <v>3981.3199650000001</v>
      </c>
      <c r="S31" s="23">
        <v>4753.6321875000003</v>
      </c>
      <c r="T31" s="22">
        <v>6248.5186574999998</v>
      </c>
      <c r="V31" s="68" t="s">
        <v>11</v>
      </c>
      <c r="W31" s="69" t="s">
        <v>17</v>
      </c>
      <c r="X31" s="4">
        <v>2</v>
      </c>
      <c r="Y31" s="34">
        <f t="shared" si="16"/>
        <v>3.9623676425476706E-2</v>
      </c>
      <c r="Z31" s="34">
        <f t="shared" si="17"/>
        <v>5.3375554197728325E-2</v>
      </c>
      <c r="AA31" s="34">
        <f t="shared" si="18"/>
        <v>5.1875353029373406E-2</v>
      </c>
      <c r="AB31" s="34">
        <f t="shared" si="19"/>
        <v>5.3345013092775728E-2</v>
      </c>
      <c r="AC31" s="32">
        <f t="shared" si="20"/>
        <v>8.5457268067530734E-2</v>
      </c>
      <c r="AE31" s="68" t="s">
        <v>11</v>
      </c>
      <c r="AF31" s="69" t="s">
        <v>17</v>
      </c>
      <c r="AG31" s="4">
        <v>2</v>
      </c>
      <c r="AH31" s="34">
        <f t="shared" si="23"/>
        <v>0.15164312756032183</v>
      </c>
      <c r="AI31" s="34">
        <f t="shared" si="21"/>
        <v>0.16687677016253355</v>
      </c>
      <c r="AJ31" s="34">
        <f t="shared" si="21"/>
        <v>0.1652149223182886</v>
      </c>
      <c r="AK31" s="34">
        <f t="shared" si="21"/>
        <v>0.16684293825352259</v>
      </c>
      <c r="AL31" s="32">
        <f t="shared" si="21"/>
        <v>0.20241528870180714</v>
      </c>
      <c r="GS31" s="68" t="s">
        <v>11</v>
      </c>
      <c r="GT31" s="69" t="s">
        <v>17</v>
      </c>
      <c r="GU31" s="4">
        <v>2</v>
      </c>
      <c r="GV31" s="8">
        <v>3641.6107336584937</v>
      </c>
      <c r="GW31" s="9">
        <v>3914.7315386828809</v>
      </c>
      <c r="GX31" s="9">
        <v>4187.8523437072681</v>
      </c>
      <c r="GY31" s="9">
        <v>5007.2147587804284</v>
      </c>
      <c r="GZ31" s="10">
        <v>6782.4999914389446</v>
      </c>
    </row>
    <row r="32" spans="3:208" ht="16.5" customHeight="1" x14ac:dyDescent="0.25">
      <c r="C32" s="51">
        <v>5.5E-2</v>
      </c>
      <c r="D32" s="68"/>
      <c r="E32" s="71"/>
      <c r="F32" s="4">
        <v>1</v>
      </c>
      <c r="G32" s="8">
        <f t="shared" si="22"/>
        <v>3468.2006987223749</v>
      </c>
      <c r="H32" s="9">
        <f t="shared" si="12"/>
        <v>3728.3157511265531</v>
      </c>
      <c r="I32" s="9">
        <f t="shared" si="13"/>
        <v>3988.4308035307313</v>
      </c>
      <c r="J32" s="9">
        <f t="shared" si="14"/>
        <v>4768.7759607432654</v>
      </c>
      <c r="K32" s="10">
        <f t="shared" si="15"/>
        <v>6459.5238013704238</v>
      </c>
      <c r="L32" s="1"/>
      <c r="M32" s="68"/>
      <c r="N32" s="71"/>
      <c r="O32" s="4">
        <v>1</v>
      </c>
      <c r="P32" s="23">
        <v>3398.0009700000001</v>
      </c>
      <c r="Q32" s="23">
        <v>3609.4372125</v>
      </c>
      <c r="R32" s="23">
        <v>3871.2096149999998</v>
      </c>
      <c r="S32" s="23">
        <v>4636.4322375000002</v>
      </c>
      <c r="T32" s="22">
        <v>6116.5191674999996</v>
      </c>
      <c r="V32" s="68"/>
      <c r="W32" s="71"/>
      <c r="X32" s="4">
        <v>1</v>
      </c>
      <c r="Y32" s="34">
        <f t="shared" si="16"/>
        <v>2.065912556887084E-2</v>
      </c>
      <c r="Z32" s="34">
        <f t="shared" si="17"/>
        <v>3.2935477645894329E-2</v>
      </c>
      <c r="AA32" s="34">
        <f t="shared" si="18"/>
        <v>3.0280248343186544E-2</v>
      </c>
      <c r="AB32" s="34">
        <f t="shared" si="19"/>
        <v>2.8544302270365085E-2</v>
      </c>
      <c r="AC32" s="32">
        <f t="shared" si="20"/>
        <v>5.6078404150676553E-2</v>
      </c>
      <c r="AE32" s="68"/>
      <c r="AF32" s="71"/>
      <c r="AG32" s="4">
        <v>1</v>
      </c>
      <c r="AH32" s="34">
        <f t="shared" si="23"/>
        <v>0.1306351463489166</v>
      </c>
      <c r="AI32" s="34">
        <f t="shared" si="21"/>
        <v>0.14423427536223943</v>
      </c>
      <c r="AJ32" s="34">
        <f t="shared" si="21"/>
        <v>0.14129294510216495</v>
      </c>
      <c r="AK32" s="34">
        <f t="shared" si="21"/>
        <v>0.13936995083999704</v>
      </c>
      <c r="AL32" s="32">
        <f t="shared" si="21"/>
        <v>0.16987085219791176</v>
      </c>
      <c r="GS32" s="68"/>
      <c r="GT32" s="71"/>
      <c r="GU32" s="4">
        <v>1</v>
      </c>
      <c r="GV32" s="8">
        <v>3468.2006987223749</v>
      </c>
      <c r="GW32" s="9">
        <v>3728.3157511265531</v>
      </c>
      <c r="GX32" s="9">
        <v>3988.4308035307313</v>
      </c>
      <c r="GY32" s="9">
        <v>4768.7759607432654</v>
      </c>
      <c r="GZ32" s="10">
        <v>6459.5238013704238</v>
      </c>
    </row>
    <row r="33" spans="3:208" ht="16.5" customHeight="1" x14ac:dyDescent="0.25">
      <c r="C33" s="51">
        <v>0.05</v>
      </c>
      <c r="D33" s="68" t="s">
        <v>12</v>
      </c>
      <c r="E33" s="69" t="s">
        <v>18</v>
      </c>
      <c r="F33" s="4">
        <v>2</v>
      </c>
      <c r="G33" s="8">
        <f t="shared" si="22"/>
        <v>3287.3940272250002</v>
      </c>
      <c r="H33" s="9">
        <f t="shared" si="12"/>
        <v>3533.9485792668752</v>
      </c>
      <c r="I33" s="9">
        <f t="shared" si="13"/>
        <v>3780.5031313087502</v>
      </c>
      <c r="J33" s="9">
        <f t="shared" si="14"/>
        <v>4520.1667874343748</v>
      </c>
      <c r="K33" s="10">
        <f t="shared" si="15"/>
        <v>6122.771375706563</v>
      </c>
      <c r="L33" s="1"/>
      <c r="M33" s="68" t="s">
        <v>12</v>
      </c>
      <c r="N33" s="69" t="s">
        <v>18</v>
      </c>
      <c r="O33" s="4">
        <v>2</v>
      </c>
      <c r="P33" s="23">
        <v>3220.3178699999999</v>
      </c>
      <c r="Q33" s="23">
        <v>3417.9293924999997</v>
      </c>
      <c r="R33" s="23">
        <v>3658.9536375000002</v>
      </c>
      <c r="S33" s="23">
        <v>4377.73938</v>
      </c>
      <c r="T33" s="22">
        <v>5802.2504925000003</v>
      </c>
      <c r="V33" s="68" t="s">
        <v>12</v>
      </c>
      <c r="W33" s="69" t="s">
        <v>18</v>
      </c>
      <c r="X33" s="4">
        <v>2</v>
      </c>
      <c r="Y33" s="34">
        <f t="shared" si="16"/>
        <v>2.0829048538925754E-2</v>
      </c>
      <c r="Z33" s="34">
        <f t="shared" si="17"/>
        <v>3.3944290078506967E-2</v>
      </c>
      <c r="AA33" s="34">
        <f t="shared" si="18"/>
        <v>3.321974144821338E-2</v>
      </c>
      <c r="AB33" s="34">
        <f t="shared" si="19"/>
        <v>3.2534464725119117E-2</v>
      </c>
      <c r="AC33" s="32">
        <f t="shared" si="20"/>
        <v>5.5240786936184172E-2</v>
      </c>
      <c r="AE33" s="68" t="s">
        <v>12</v>
      </c>
      <c r="AF33" s="69" t="s">
        <v>18</v>
      </c>
      <c r="AG33" s="4">
        <v>2</v>
      </c>
      <c r="AH33" s="34">
        <f t="shared" si="23"/>
        <v>0.13082337851899517</v>
      </c>
      <c r="AI33" s="34">
        <f t="shared" si="21"/>
        <v>0.1453517873344663</v>
      </c>
      <c r="AJ33" s="34">
        <f t="shared" si="21"/>
        <v>0.14454916858925837</v>
      </c>
      <c r="AK33" s="34">
        <f t="shared" si="21"/>
        <v>0.14379005329925065</v>
      </c>
      <c r="AL33" s="32">
        <f t="shared" si="21"/>
        <v>0.16894298172855815</v>
      </c>
      <c r="GS33" s="68" t="s">
        <v>12</v>
      </c>
      <c r="GT33" s="69" t="s">
        <v>18</v>
      </c>
      <c r="GU33" s="4">
        <v>2</v>
      </c>
      <c r="GV33" s="8">
        <v>3287.3940272250002</v>
      </c>
      <c r="GW33" s="9">
        <v>3533.9485792668752</v>
      </c>
      <c r="GX33" s="9">
        <v>3780.5031313087502</v>
      </c>
      <c r="GY33" s="9">
        <v>4520.1667874343748</v>
      </c>
      <c r="GZ33" s="10">
        <v>6122.771375706563</v>
      </c>
    </row>
    <row r="34" spans="3:208" ht="16.5" customHeight="1" thickBot="1" x14ac:dyDescent="0.3">
      <c r="C34" s="50"/>
      <c r="D34" s="72"/>
      <c r="E34" s="73"/>
      <c r="F34" s="7">
        <v>1</v>
      </c>
      <c r="G34" s="11">
        <f t="shared" si="22"/>
        <v>3130.8514544999998</v>
      </c>
      <c r="H34" s="12">
        <f t="shared" si="12"/>
        <v>3365.6653135874999</v>
      </c>
      <c r="I34" s="12">
        <f t="shared" si="13"/>
        <v>3600.479172675</v>
      </c>
      <c r="J34" s="12">
        <f t="shared" si="14"/>
        <v>4304.9207499374997</v>
      </c>
      <c r="K34" s="13">
        <f t="shared" si="15"/>
        <v>5831.2108340062496</v>
      </c>
      <c r="L34" s="1"/>
      <c r="M34" s="72"/>
      <c r="N34" s="73"/>
      <c r="O34" s="7">
        <v>1</v>
      </c>
      <c r="P34" s="24">
        <v>3117.2195775000005</v>
      </c>
      <c r="Q34" s="24">
        <v>3303.6428250000004</v>
      </c>
      <c r="R34" s="24">
        <v>3527.8846575000002</v>
      </c>
      <c r="S34" s="24">
        <v>4209.1176749999995</v>
      </c>
      <c r="T34" s="25">
        <v>5697.6124275000002</v>
      </c>
      <c r="V34" s="72"/>
      <c r="W34" s="73"/>
      <c r="X34" s="7">
        <v>1</v>
      </c>
      <c r="Y34" s="35">
        <f t="shared" si="16"/>
        <v>4.3730884723018892E-3</v>
      </c>
      <c r="Z34" s="35">
        <f t="shared" si="17"/>
        <v>1.8773969182791284E-2</v>
      </c>
      <c r="AA34" s="35">
        <f t="shared" si="18"/>
        <v>2.0577349381496912E-2</v>
      </c>
      <c r="AB34" s="35">
        <f t="shared" si="19"/>
        <v>2.2760844988136464E-2</v>
      </c>
      <c r="AC34" s="36">
        <f t="shared" si="20"/>
        <v>2.3448138708316746E-2</v>
      </c>
      <c r="AE34" s="72"/>
      <c r="AF34" s="73"/>
      <c r="AG34" s="7">
        <v>1</v>
      </c>
      <c r="AH34" s="35">
        <f t="shared" si="23"/>
        <v>0.11259428875519251</v>
      </c>
      <c r="AI34" s="35">
        <f t="shared" si="21"/>
        <v>0.12854686436223717</v>
      </c>
      <c r="AJ34" s="35">
        <f t="shared" si="21"/>
        <v>0.13054455877735327</v>
      </c>
      <c r="AK34" s="35">
        <f t="shared" si="21"/>
        <v>0.13296332603560823</v>
      </c>
      <c r="AL34" s="36">
        <f t="shared" si="21"/>
        <v>0.13372467565413793</v>
      </c>
      <c r="GS34" s="72"/>
      <c r="GT34" s="73"/>
      <c r="GU34" s="7">
        <v>1</v>
      </c>
      <c r="GV34" s="11">
        <v>3130.8514544999998</v>
      </c>
      <c r="GW34" s="12">
        <v>3365.6653135874999</v>
      </c>
      <c r="GX34" s="12">
        <v>3600.479172675</v>
      </c>
      <c r="GY34" s="12">
        <v>4304.9207499374997</v>
      </c>
      <c r="GZ34" s="13">
        <v>5831.2108340062496</v>
      </c>
    </row>
    <row r="35" spans="3:208" ht="16.5" customHeight="1" thickTop="1" thickBot="1" x14ac:dyDescent="0.25">
      <c r="C35" s="48" t="s">
        <v>70</v>
      </c>
      <c r="D35" s="56" t="s">
        <v>21</v>
      </c>
      <c r="E35" s="56"/>
      <c r="F35" s="56"/>
      <c r="G35" s="16" t="s">
        <v>20</v>
      </c>
      <c r="H35" s="17">
        <v>0.1</v>
      </c>
      <c r="I35" s="17">
        <v>0.2</v>
      </c>
      <c r="J35" s="17">
        <v>0.5</v>
      </c>
      <c r="K35" s="17">
        <v>1.1499999999999999</v>
      </c>
      <c r="L35" s="1"/>
      <c r="GS35" s="56" t="s">
        <v>21</v>
      </c>
      <c r="GT35" s="56"/>
      <c r="GU35" s="56"/>
      <c r="GV35" s="16" t="s">
        <v>20</v>
      </c>
      <c r="GW35" s="17">
        <v>0.1</v>
      </c>
      <c r="GX35" s="17">
        <v>0.2</v>
      </c>
      <c r="GY35" s="17">
        <v>0.5</v>
      </c>
      <c r="GZ35" s="17">
        <v>1.1499999999999999</v>
      </c>
    </row>
    <row r="36" spans="3:208" ht="16.5" customHeight="1" thickTop="1" thickBot="1" x14ac:dyDescent="0.25">
      <c r="C36" s="52">
        <v>1</v>
      </c>
      <c r="D36" s="57" t="s">
        <v>50</v>
      </c>
      <c r="E36" s="58"/>
      <c r="F36" s="58"/>
      <c r="G36" s="58"/>
      <c r="H36" s="58"/>
      <c r="I36" s="58"/>
      <c r="J36" s="58"/>
      <c r="K36" s="59"/>
      <c r="L36" s="1"/>
      <c r="M36" s="60" t="s">
        <v>43</v>
      </c>
      <c r="N36" s="61"/>
      <c r="O36" s="62"/>
      <c r="P36" s="62"/>
      <c r="Q36" s="62"/>
      <c r="R36" s="62"/>
      <c r="S36" s="62"/>
      <c r="T36" s="63"/>
      <c r="V36" s="60" t="s">
        <v>50</v>
      </c>
      <c r="W36" s="61"/>
      <c r="X36" s="62"/>
      <c r="Y36" s="62"/>
      <c r="Z36" s="62"/>
      <c r="AA36" s="62"/>
      <c r="AB36" s="62"/>
      <c r="AC36" s="63"/>
      <c r="AE36" s="60" t="s">
        <v>50</v>
      </c>
      <c r="AF36" s="61"/>
      <c r="AG36" s="62"/>
      <c r="AH36" s="62"/>
      <c r="AI36" s="62"/>
      <c r="AJ36" s="62"/>
      <c r="AK36" s="62"/>
      <c r="AL36" s="63"/>
      <c r="GS36" s="57" t="s">
        <v>14</v>
      </c>
      <c r="GT36" s="58"/>
      <c r="GU36" s="58"/>
      <c r="GV36" s="58"/>
      <c r="GW36" s="58"/>
      <c r="GX36" s="58"/>
      <c r="GY36" s="58"/>
      <c r="GZ36" s="59"/>
    </row>
    <row r="37" spans="3:208" ht="16.5" customHeight="1" x14ac:dyDescent="0.25">
      <c r="C37" s="48" t="s">
        <v>71</v>
      </c>
      <c r="D37" s="64" t="s">
        <v>1</v>
      </c>
      <c r="E37" s="65"/>
      <c r="F37" s="2" t="s">
        <v>2</v>
      </c>
      <c r="G37" s="3" t="s">
        <v>3</v>
      </c>
      <c r="H37" s="3" t="s">
        <v>4</v>
      </c>
      <c r="I37" s="3" t="s">
        <v>5</v>
      </c>
      <c r="J37" s="3" t="s">
        <v>6</v>
      </c>
      <c r="K37" s="5" t="s">
        <v>7</v>
      </c>
      <c r="L37" s="1"/>
      <c r="M37" s="64" t="s">
        <v>1</v>
      </c>
      <c r="N37" s="65"/>
      <c r="O37" s="2" t="s">
        <v>2</v>
      </c>
      <c r="P37" s="20" t="s">
        <v>3</v>
      </c>
      <c r="Q37" s="20" t="s">
        <v>4</v>
      </c>
      <c r="R37" s="20" t="s">
        <v>5</v>
      </c>
      <c r="S37" s="20" t="s">
        <v>6</v>
      </c>
      <c r="T37" s="21" t="s">
        <v>7</v>
      </c>
      <c r="V37" s="64" t="s">
        <v>1</v>
      </c>
      <c r="W37" s="65"/>
      <c r="X37" s="2" t="s">
        <v>2</v>
      </c>
      <c r="Y37" s="20" t="s">
        <v>3</v>
      </c>
      <c r="Z37" s="20" t="s">
        <v>4</v>
      </c>
      <c r="AA37" s="20" t="s">
        <v>5</v>
      </c>
      <c r="AB37" s="20" t="s">
        <v>6</v>
      </c>
      <c r="AC37" s="21" t="s">
        <v>7</v>
      </c>
      <c r="AE37" s="64" t="s">
        <v>1</v>
      </c>
      <c r="AF37" s="65"/>
      <c r="AG37" s="2" t="s">
        <v>2</v>
      </c>
      <c r="AH37" s="20" t="s">
        <v>3</v>
      </c>
      <c r="AI37" s="20" t="s">
        <v>4</v>
      </c>
      <c r="AJ37" s="20" t="s">
        <v>5</v>
      </c>
      <c r="AK37" s="20" t="s">
        <v>6</v>
      </c>
      <c r="AL37" s="21" t="s">
        <v>7</v>
      </c>
      <c r="GS37" s="64" t="s">
        <v>1</v>
      </c>
      <c r="GT37" s="65"/>
      <c r="GU37" s="2" t="s">
        <v>2</v>
      </c>
      <c r="GV37" s="3" t="s">
        <v>3</v>
      </c>
      <c r="GW37" s="3" t="s">
        <v>4</v>
      </c>
      <c r="GX37" s="3" t="s">
        <v>5</v>
      </c>
      <c r="GY37" s="3" t="s">
        <v>6</v>
      </c>
      <c r="GZ37" s="5" t="s">
        <v>7</v>
      </c>
    </row>
    <row r="38" spans="3:208" ht="16.5" customHeight="1" x14ac:dyDescent="0.2">
      <c r="C38" s="51">
        <v>0.1</v>
      </c>
      <c r="D38" s="6" t="s">
        <v>8</v>
      </c>
      <c r="E38" s="15" t="s">
        <v>19</v>
      </c>
      <c r="F38" s="4">
        <v>1</v>
      </c>
      <c r="G38" s="27">
        <f>GV38*(1+$B$6)*(1+$B$13)</f>
        <v>9548.8412678536715</v>
      </c>
      <c r="H38" s="27">
        <f t="shared" ref="H38:H50" si="24">GW38*(1+$B$6)*(1+$B$13)</f>
        <v>10503.725394639039</v>
      </c>
      <c r="I38" s="27">
        <f t="shared" ref="I38:I50" si="25">GX38*(1+$B$6)*(1+$B$13)</f>
        <v>11458.609521424405</v>
      </c>
      <c r="J38" s="27">
        <f t="shared" ref="J38:J50" si="26">GY38*(1+$B$6)*(1+$B$13)</f>
        <v>14323.261901780508</v>
      </c>
      <c r="K38" s="10">
        <f t="shared" ref="K38:K50" si="27">GZ38*(1+$B$6)*(1+$B$13)</f>
        <v>20530.008725885393</v>
      </c>
      <c r="L38" s="1"/>
      <c r="M38" s="6" t="s">
        <v>8</v>
      </c>
      <c r="N38" s="15" t="s">
        <v>19</v>
      </c>
      <c r="O38" s="4">
        <v>1</v>
      </c>
      <c r="P38" s="27">
        <v>7404.201</v>
      </c>
      <c r="Q38" s="27">
        <v>8442.6723149999998</v>
      </c>
      <c r="R38" s="27">
        <v>9060.7192725000004</v>
      </c>
      <c r="S38" s="27">
        <v>11423.649719999999</v>
      </c>
      <c r="T38" s="22">
        <v>18895.711485000003</v>
      </c>
      <c r="V38" s="6" t="s">
        <v>8</v>
      </c>
      <c r="W38" s="15" t="s">
        <v>19</v>
      </c>
      <c r="X38" s="4">
        <v>1</v>
      </c>
      <c r="Y38" s="31">
        <f t="shared" ref="Y38:Y50" si="28">GV38/P38-1</f>
        <v>0.28965181629370562</v>
      </c>
      <c r="Z38" s="31">
        <f t="shared" ref="Z38:Z50" si="29">GW38/Q38-1</f>
        <v>0.2441233063111059</v>
      </c>
      <c r="AA38" s="31">
        <f t="shared" ref="AA38:AA50" si="30">GX38/R38-1</f>
        <v>0.26464678761234683</v>
      </c>
      <c r="AB38" s="31">
        <f t="shared" ref="AB38:AB50" si="31">GY38/S38-1</f>
        <v>0.2538253756769171</v>
      </c>
      <c r="AC38" s="32">
        <f t="shared" ref="AC38:AC50" si="32">GZ38/T38-1</f>
        <v>8.6490378633413467E-2</v>
      </c>
      <c r="AE38" s="6" t="s">
        <v>8</v>
      </c>
      <c r="AF38" s="15" t="s">
        <v>19</v>
      </c>
      <c r="AG38" s="4">
        <v>1</v>
      </c>
      <c r="AH38" s="31">
        <f>G38/(P38/(1.055*1.05))-1</f>
        <v>0.42861179949935235</v>
      </c>
      <c r="AI38" s="31">
        <f t="shared" ref="AI38:AL50" si="33">H38/(Q38/(1.055*1.05))-1</f>
        <v>0.37817759256612771</v>
      </c>
      <c r="AJ38" s="31">
        <f t="shared" si="33"/>
        <v>0.40091247897757709</v>
      </c>
      <c r="AK38" s="31">
        <f t="shared" si="33"/>
        <v>0.38892505990610493</v>
      </c>
      <c r="AL38" s="32">
        <f t="shared" si="33"/>
        <v>0.20355971693116381</v>
      </c>
      <c r="GS38" s="6" t="s">
        <v>8</v>
      </c>
      <c r="GT38" s="15" t="s">
        <v>19</v>
      </c>
      <c r="GU38" s="4">
        <v>1</v>
      </c>
      <c r="GV38" s="27">
        <v>9548.8412678536715</v>
      </c>
      <c r="GW38" s="27">
        <v>10503.725394639039</v>
      </c>
      <c r="GX38" s="27">
        <v>11458.609521424405</v>
      </c>
      <c r="GY38" s="27">
        <v>14323.261901780508</v>
      </c>
      <c r="GZ38" s="10">
        <v>20530.008725885393</v>
      </c>
    </row>
    <row r="39" spans="3:208" ht="16.5" customHeight="1" x14ac:dyDescent="0.25">
      <c r="C39" s="51">
        <v>0.04</v>
      </c>
      <c r="D39" s="68" t="s">
        <v>9</v>
      </c>
      <c r="E39" s="69" t="s">
        <v>15</v>
      </c>
      <c r="F39" s="4">
        <v>4</v>
      </c>
      <c r="G39" s="26">
        <f t="shared" ref="G39:G50" si="34">GV39*(1+$B$6)*(1+$B$13)</f>
        <v>8680.764788957882</v>
      </c>
      <c r="H39" s="26">
        <f t="shared" si="24"/>
        <v>9548.8412678536697</v>
      </c>
      <c r="I39" s="26">
        <f t="shared" si="25"/>
        <v>10416.917746749459</v>
      </c>
      <c r="J39" s="26">
        <f t="shared" si="26"/>
        <v>13021.147183436824</v>
      </c>
      <c r="K39" s="10">
        <f t="shared" si="27"/>
        <v>18663.644296259445</v>
      </c>
      <c r="L39" s="1"/>
      <c r="M39" s="68" t="s">
        <v>9</v>
      </c>
      <c r="N39" s="69" t="s">
        <v>15</v>
      </c>
      <c r="O39" s="4">
        <v>4</v>
      </c>
      <c r="P39" s="26">
        <v>7149.9945300000009</v>
      </c>
      <c r="Q39" s="26">
        <v>7969.3307400000003</v>
      </c>
      <c r="R39" s="26">
        <v>8519.6720175000009</v>
      </c>
      <c r="S39" s="26">
        <v>10792.9079475</v>
      </c>
      <c r="T39" s="22">
        <v>17130.7444875</v>
      </c>
      <c r="V39" s="68" t="s">
        <v>9</v>
      </c>
      <c r="W39" s="69" t="s">
        <v>15</v>
      </c>
      <c r="X39" s="4">
        <v>4</v>
      </c>
      <c r="Y39" s="33">
        <f t="shared" si="28"/>
        <v>0.21409390630091596</v>
      </c>
      <c r="Z39" s="33">
        <f t="shared" si="29"/>
        <v>0.19819864169091694</v>
      </c>
      <c r="AA39" s="33">
        <f t="shared" si="30"/>
        <v>0.22268999620553265</v>
      </c>
      <c r="AB39" s="33">
        <f t="shared" si="31"/>
        <v>0.20645402024882076</v>
      </c>
      <c r="AC39" s="32">
        <f t="shared" si="32"/>
        <v>8.9482381216880125E-2</v>
      </c>
      <c r="AE39" s="68" t="s">
        <v>9</v>
      </c>
      <c r="AF39" s="69" t="s">
        <v>15</v>
      </c>
      <c r="AG39" s="4">
        <v>4</v>
      </c>
      <c r="AH39" s="33">
        <f t="shared" ref="AH39:AH50" si="35">G39/(P39/(1.055*1.05))-1</f>
        <v>0.34491252470483968</v>
      </c>
      <c r="AI39" s="33">
        <f t="shared" si="33"/>
        <v>0.32730454533311315</v>
      </c>
      <c r="AJ39" s="33">
        <f t="shared" si="33"/>
        <v>0.35443484329667885</v>
      </c>
      <c r="AK39" s="33">
        <f t="shared" si="33"/>
        <v>0.33644944093063112</v>
      </c>
      <c r="AL39" s="32">
        <f t="shared" si="33"/>
        <v>0.20687410779299897</v>
      </c>
      <c r="GS39" s="68" t="s">
        <v>9</v>
      </c>
      <c r="GT39" s="69" t="s">
        <v>15</v>
      </c>
      <c r="GU39" s="4">
        <v>4</v>
      </c>
      <c r="GV39" s="26">
        <v>8680.764788957882</v>
      </c>
      <c r="GW39" s="26">
        <v>9548.8412678536697</v>
      </c>
      <c r="GX39" s="26">
        <v>10416.917746749459</v>
      </c>
      <c r="GY39" s="26">
        <v>13021.147183436824</v>
      </c>
      <c r="GZ39" s="10">
        <v>18663.644296259445</v>
      </c>
    </row>
    <row r="40" spans="3:208" ht="16.5" customHeight="1" x14ac:dyDescent="0.25">
      <c r="C40" s="51">
        <v>0.04</v>
      </c>
      <c r="D40" s="68"/>
      <c r="E40" s="70"/>
      <c r="F40" s="4">
        <v>3</v>
      </c>
      <c r="G40" s="26">
        <f t="shared" si="34"/>
        <v>8346.8892201518102</v>
      </c>
      <c r="H40" s="26">
        <f t="shared" si="24"/>
        <v>9181.5781421669908</v>
      </c>
      <c r="I40" s="26">
        <f t="shared" si="25"/>
        <v>10016.267064182171</v>
      </c>
      <c r="J40" s="26">
        <f t="shared" si="26"/>
        <v>12520.333830227715</v>
      </c>
      <c r="K40" s="10">
        <f t="shared" si="27"/>
        <v>17945.811823326389</v>
      </c>
      <c r="L40" s="1"/>
      <c r="M40" s="68"/>
      <c r="N40" s="70"/>
      <c r="O40" s="4">
        <v>3</v>
      </c>
      <c r="P40" s="26">
        <v>7026.0151500000002</v>
      </c>
      <c r="Q40" s="26">
        <v>7809.0614699999996</v>
      </c>
      <c r="R40" s="26">
        <v>8352.5125425000006</v>
      </c>
      <c r="S40" s="26">
        <v>10520.135587500001</v>
      </c>
      <c r="T40" s="22">
        <v>16456.268745000001</v>
      </c>
      <c r="V40" s="68"/>
      <c r="W40" s="70"/>
      <c r="X40" s="4">
        <v>3</v>
      </c>
      <c r="Y40" s="33">
        <f t="shared" si="28"/>
        <v>0.18799761201081533</v>
      </c>
      <c r="Z40" s="33">
        <f t="shared" si="29"/>
        <v>0.17575949138571589</v>
      </c>
      <c r="AA40" s="33">
        <f t="shared" si="30"/>
        <v>0.19919210096560835</v>
      </c>
      <c r="AB40" s="33">
        <f t="shared" si="31"/>
        <v>0.1901304623016784</v>
      </c>
      <c r="AC40" s="32">
        <f t="shared" si="32"/>
        <v>9.0515237773991952E-2</v>
      </c>
      <c r="AE40" s="68"/>
      <c r="AF40" s="70"/>
      <c r="AG40" s="4">
        <v>3</v>
      </c>
      <c r="AH40" s="33">
        <f t="shared" si="35"/>
        <v>0.31600435470498045</v>
      </c>
      <c r="AI40" s="33">
        <f t="shared" si="33"/>
        <v>0.30244757658252674</v>
      </c>
      <c r="AJ40" s="33">
        <f t="shared" si="33"/>
        <v>0.32840504984465269</v>
      </c>
      <c r="AK40" s="33">
        <f t="shared" si="33"/>
        <v>0.31836701961468439</v>
      </c>
      <c r="AL40" s="32">
        <f t="shared" si="33"/>
        <v>0.20801825464413959</v>
      </c>
      <c r="GS40" s="68"/>
      <c r="GT40" s="70"/>
      <c r="GU40" s="4">
        <v>3</v>
      </c>
      <c r="GV40" s="26">
        <v>8346.8892201518102</v>
      </c>
      <c r="GW40" s="26">
        <v>9181.5781421669908</v>
      </c>
      <c r="GX40" s="26">
        <v>10016.267064182171</v>
      </c>
      <c r="GY40" s="26">
        <v>12520.333830227715</v>
      </c>
      <c r="GZ40" s="10">
        <v>17945.811823326389</v>
      </c>
    </row>
    <row r="41" spans="3:208" ht="16.5" customHeight="1" x14ac:dyDescent="0.25">
      <c r="C41" s="51">
        <v>0.04</v>
      </c>
      <c r="D41" s="68"/>
      <c r="E41" s="70"/>
      <c r="F41" s="4">
        <v>2</v>
      </c>
      <c r="G41" s="26">
        <f t="shared" si="34"/>
        <v>8025.8550193767396</v>
      </c>
      <c r="H41" s="26">
        <f t="shared" si="24"/>
        <v>8828.4405213144128</v>
      </c>
      <c r="I41" s="26">
        <f t="shared" si="25"/>
        <v>9631.0260232520886</v>
      </c>
      <c r="J41" s="26">
        <f t="shared" si="26"/>
        <v>12038.782529065109</v>
      </c>
      <c r="K41" s="10">
        <f t="shared" si="27"/>
        <v>17255.588291659991</v>
      </c>
      <c r="L41" s="1"/>
      <c r="M41" s="68"/>
      <c r="N41" s="70"/>
      <c r="O41" s="4">
        <v>2</v>
      </c>
      <c r="P41" s="26">
        <v>6903.6641624999993</v>
      </c>
      <c r="Q41" s="26">
        <v>7660.5897374999995</v>
      </c>
      <c r="R41" s="26">
        <v>8188.7427824999995</v>
      </c>
      <c r="S41" s="26">
        <v>10396.7987025</v>
      </c>
      <c r="T41" s="22">
        <v>15860.210625</v>
      </c>
      <c r="V41" s="68"/>
      <c r="W41" s="70"/>
      <c r="X41" s="4">
        <v>2</v>
      </c>
      <c r="Y41" s="33">
        <f t="shared" si="28"/>
        <v>0.16255003581610561</v>
      </c>
      <c r="Z41" s="33">
        <f t="shared" si="29"/>
        <v>0.15244920088822522</v>
      </c>
      <c r="AA41" s="33">
        <f t="shared" si="30"/>
        <v>0.17612999688234976</v>
      </c>
      <c r="AB41" s="33">
        <f t="shared" si="31"/>
        <v>0.15793167431146671</v>
      </c>
      <c r="AC41" s="32">
        <f t="shared" si="32"/>
        <v>8.7979768973590833E-2</v>
      </c>
      <c r="AE41" s="68"/>
      <c r="AF41" s="70"/>
      <c r="AG41" s="4">
        <v>2</v>
      </c>
      <c r="AH41" s="33">
        <f t="shared" si="35"/>
        <v>0.2878148021752911</v>
      </c>
      <c r="AI41" s="33">
        <f t="shared" si="33"/>
        <v>0.27662560228393129</v>
      </c>
      <c r="AJ41" s="33">
        <f t="shared" si="33"/>
        <v>0.30285800404642305</v>
      </c>
      <c r="AK41" s="33">
        <f t="shared" si="33"/>
        <v>0.28269881221852722</v>
      </c>
      <c r="AL41" s="32">
        <f t="shared" si="33"/>
        <v>0.20520958908049525</v>
      </c>
      <c r="GS41" s="68"/>
      <c r="GT41" s="70"/>
      <c r="GU41" s="4">
        <v>2</v>
      </c>
      <c r="GV41" s="26">
        <v>8025.8550193767396</v>
      </c>
      <c r="GW41" s="26">
        <v>8828.4405213144128</v>
      </c>
      <c r="GX41" s="26">
        <v>9631.0260232520886</v>
      </c>
      <c r="GY41" s="26">
        <v>12038.782529065109</v>
      </c>
      <c r="GZ41" s="10">
        <v>17255.588291659991</v>
      </c>
    </row>
    <row r="42" spans="3:208" ht="16.5" customHeight="1" x14ac:dyDescent="0.25">
      <c r="C42" s="51">
        <v>0.25</v>
      </c>
      <c r="D42" s="68"/>
      <c r="E42" s="71"/>
      <c r="F42" s="4">
        <v>1</v>
      </c>
      <c r="G42" s="26">
        <f t="shared" si="34"/>
        <v>7717.1682878622496</v>
      </c>
      <c r="H42" s="26">
        <f t="shared" si="24"/>
        <v>8488.8851166484746</v>
      </c>
      <c r="I42" s="26">
        <f t="shared" si="25"/>
        <v>9260.6019454347006</v>
      </c>
      <c r="J42" s="26">
        <f t="shared" si="26"/>
        <v>11575.752431793375</v>
      </c>
      <c r="K42" s="10">
        <f t="shared" si="27"/>
        <v>16591.911818903835</v>
      </c>
      <c r="L42" s="1"/>
      <c r="M42" s="68"/>
      <c r="N42" s="71"/>
      <c r="O42" s="4">
        <v>1</v>
      </c>
      <c r="P42" s="26">
        <v>6893.0851500000008</v>
      </c>
      <c r="Q42" s="26">
        <v>7520.0162625000003</v>
      </c>
      <c r="R42" s="26">
        <v>8036.5268550000001</v>
      </c>
      <c r="S42" s="26">
        <v>10383.882337500001</v>
      </c>
      <c r="T42" s="22">
        <v>15413.9092275</v>
      </c>
      <c r="V42" s="68"/>
      <c r="W42" s="71"/>
      <c r="X42" s="4">
        <v>1</v>
      </c>
      <c r="Y42" s="33">
        <f t="shared" si="28"/>
        <v>0.11955214826589633</v>
      </c>
      <c r="Z42" s="33">
        <f t="shared" si="29"/>
        <v>0.12883866474862882</v>
      </c>
      <c r="AA42" s="33">
        <f t="shared" si="30"/>
        <v>0.15231394264216647</v>
      </c>
      <c r="AB42" s="33">
        <f t="shared" si="31"/>
        <v>0.11478077809001119</v>
      </c>
      <c r="AC42" s="32">
        <f t="shared" si="32"/>
        <v>7.6424648284690644E-2</v>
      </c>
      <c r="AE42" s="68"/>
      <c r="AF42" s="71"/>
      <c r="AG42" s="4">
        <v>1</v>
      </c>
      <c r="AH42" s="33">
        <f t="shared" si="35"/>
        <v>0.2401838922415469</v>
      </c>
      <c r="AI42" s="33">
        <f t="shared" si="33"/>
        <v>0.25047103087529354</v>
      </c>
      <c r="AJ42" s="33">
        <f t="shared" si="33"/>
        <v>0.27647576996186007</v>
      </c>
      <c r="AK42" s="33">
        <f t="shared" si="33"/>
        <v>0.23489840692920994</v>
      </c>
      <c r="AL42" s="32">
        <f t="shared" si="33"/>
        <v>0.19240940413736607</v>
      </c>
      <c r="GS42" s="68"/>
      <c r="GT42" s="71"/>
      <c r="GU42" s="4">
        <v>1</v>
      </c>
      <c r="GV42" s="26">
        <v>7717.1682878622496</v>
      </c>
      <c r="GW42" s="26">
        <v>8488.8851166484746</v>
      </c>
      <c r="GX42" s="26">
        <v>9260.6019454347006</v>
      </c>
      <c r="GY42" s="26">
        <v>11575.752431793375</v>
      </c>
      <c r="GZ42" s="10">
        <v>16591.911818903835</v>
      </c>
    </row>
    <row r="43" spans="3:208" ht="16.5" customHeight="1" x14ac:dyDescent="0.25">
      <c r="C43" s="51">
        <v>0.04</v>
      </c>
      <c r="D43" s="68" t="s">
        <v>10</v>
      </c>
      <c r="E43" s="69" t="s">
        <v>16</v>
      </c>
      <c r="F43" s="4">
        <v>4</v>
      </c>
      <c r="G43" s="8">
        <f t="shared" si="34"/>
        <v>6173.7346302897995</v>
      </c>
      <c r="H43" s="9">
        <f t="shared" si="24"/>
        <v>6791.1080933187795</v>
      </c>
      <c r="I43" s="9">
        <f t="shared" si="25"/>
        <v>7408.4815563477596</v>
      </c>
      <c r="J43" s="9">
        <f t="shared" si="26"/>
        <v>9260.6019454346988</v>
      </c>
      <c r="K43" s="10">
        <f t="shared" si="27"/>
        <v>13273.529455123069</v>
      </c>
      <c r="L43" s="1"/>
      <c r="M43" s="68" t="s">
        <v>10</v>
      </c>
      <c r="N43" s="69" t="s">
        <v>16</v>
      </c>
      <c r="O43" s="4">
        <v>4</v>
      </c>
      <c r="P43" s="23">
        <v>5654.7203474999997</v>
      </c>
      <c r="Q43" s="23">
        <v>6171.3306375000002</v>
      </c>
      <c r="R43" s="23">
        <v>6555.1881674999995</v>
      </c>
      <c r="S43" s="23">
        <v>8425.4800350000005</v>
      </c>
      <c r="T43" s="22">
        <v>12132.2884725</v>
      </c>
      <c r="V43" s="68" t="s">
        <v>10</v>
      </c>
      <c r="W43" s="69" t="s">
        <v>16</v>
      </c>
      <c r="X43" s="4">
        <v>4</v>
      </c>
      <c r="Y43" s="34">
        <f t="shared" si="28"/>
        <v>9.1784252959434154E-2</v>
      </c>
      <c r="Z43" s="34">
        <f t="shared" si="29"/>
        <v>0.10042849625536365</v>
      </c>
      <c r="AA43" s="34">
        <f t="shared" si="30"/>
        <v>0.13017069335679898</v>
      </c>
      <c r="AB43" s="34">
        <f t="shared" si="31"/>
        <v>9.9118614840406405E-2</v>
      </c>
      <c r="AC43" s="32">
        <f t="shared" si="32"/>
        <v>9.4066423264654198E-2</v>
      </c>
      <c r="AE43" s="68" t="s">
        <v>10</v>
      </c>
      <c r="AF43" s="69" t="s">
        <v>16</v>
      </c>
      <c r="AG43" s="4">
        <v>4</v>
      </c>
      <c r="AH43" s="34">
        <f t="shared" si="35"/>
        <v>0.20942400621581325</v>
      </c>
      <c r="AI43" s="34">
        <f t="shared" si="33"/>
        <v>0.21899966672687898</v>
      </c>
      <c r="AJ43" s="34">
        <f t="shared" si="33"/>
        <v>0.25194658556599414</v>
      </c>
      <c r="AK43" s="34">
        <f t="shared" si="33"/>
        <v>0.21754864558946019</v>
      </c>
      <c r="AL43" s="32">
        <f t="shared" si="33"/>
        <v>0.21195208037142055</v>
      </c>
      <c r="GS43" s="68" t="s">
        <v>10</v>
      </c>
      <c r="GT43" s="69" t="s">
        <v>16</v>
      </c>
      <c r="GU43" s="4">
        <v>4</v>
      </c>
      <c r="GV43" s="8">
        <v>6173.7346302897995</v>
      </c>
      <c r="GW43" s="9">
        <v>6791.1080933187795</v>
      </c>
      <c r="GX43" s="9">
        <v>7408.4815563477596</v>
      </c>
      <c r="GY43" s="9">
        <v>9260.6019454346988</v>
      </c>
      <c r="GZ43" s="10">
        <v>13273.529455123069</v>
      </c>
    </row>
    <row r="44" spans="3:208" ht="16.5" customHeight="1" x14ac:dyDescent="0.25">
      <c r="C44" s="51">
        <v>0.04</v>
      </c>
      <c r="D44" s="68"/>
      <c r="E44" s="70"/>
      <c r="F44" s="4">
        <v>3</v>
      </c>
      <c r="G44" s="8">
        <f t="shared" si="34"/>
        <v>5936.2832983555763</v>
      </c>
      <c r="H44" s="9">
        <f t="shared" si="24"/>
        <v>6529.9116281911338</v>
      </c>
      <c r="I44" s="9">
        <f t="shared" si="25"/>
        <v>7123.5399580266912</v>
      </c>
      <c r="J44" s="9">
        <f t="shared" si="26"/>
        <v>8904.4249475333636</v>
      </c>
      <c r="K44" s="10">
        <f t="shared" si="27"/>
        <v>12763.00909146449</v>
      </c>
      <c r="L44" s="1"/>
      <c r="M44" s="68"/>
      <c r="N44" s="70"/>
      <c r="O44" s="4">
        <v>3</v>
      </c>
      <c r="P44" s="23">
        <v>5598.7346625</v>
      </c>
      <c r="Q44" s="23">
        <v>6086.1114299999999</v>
      </c>
      <c r="R44" s="23">
        <v>6463.9095674999999</v>
      </c>
      <c r="S44" s="23">
        <v>8260.8683849999998</v>
      </c>
      <c r="T44" s="22">
        <v>11709.648615</v>
      </c>
      <c r="V44" s="68"/>
      <c r="W44" s="70"/>
      <c r="X44" s="4">
        <v>3</v>
      </c>
      <c r="Y44" s="34">
        <f t="shared" si="28"/>
        <v>6.0290164868225915E-2</v>
      </c>
      <c r="Z44" s="34">
        <f t="shared" si="29"/>
        <v>7.2920156539285408E-2</v>
      </c>
      <c r="AA44" s="34">
        <f t="shared" si="30"/>
        <v>0.10204820838510154</v>
      </c>
      <c r="AB44" s="34">
        <f t="shared" si="31"/>
        <v>7.7904226594619042E-2</v>
      </c>
      <c r="AC44" s="32">
        <f t="shared" si="32"/>
        <v>8.9956625608315965E-2</v>
      </c>
      <c r="AE44" s="68"/>
      <c r="AF44" s="70"/>
      <c r="AG44" s="4">
        <v>3</v>
      </c>
      <c r="AH44" s="34">
        <f t="shared" si="35"/>
        <v>0.17453643013277742</v>
      </c>
      <c r="AI44" s="34">
        <f t="shared" si="33"/>
        <v>0.18852730340639345</v>
      </c>
      <c r="AJ44" s="34">
        <f t="shared" si="33"/>
        <v>0.22079390283859612</v>
      </c>
      <c r="AK44" s="34">
        <f t="shared" si="33"/>
        <v>0.19404840701018911</v>
      </c>
      <c r="AL44" s="32">
        <f t="shared" si="33"/>
        <v>0.2073994520176119</v>
      </c>
      <c r="GS44" s="68"/>
      <c r="GT44" s="70"/>
      <c r="GU44" s="4">
        <v>3</v>
      </c>
      <c r="GV44" s="8">
        <v>5936.2832983555763</v>
      </c>
      <c r="GW44" s="9">
        <v>6529.9116281911338</v>
      </c>
      <c r="GX44" s="9">
        <v>7123.5399580266912</v>
      </c>
      <c r="GY44" s="9">
        <v>8904.4249475333636</v>
      </c>
      <c r="GZ44" s="10">
        <v>12763.00909146449</v>
      </c>
    </row>
    <row r="45" spans="3:208" ht="16.5" customHeight="1" x14ac:dyDescent="0.25">
      <c r="C45" s="51">
        <v>0.04</v>
      </c>
      <c r="D45" s="68"/>
      <c r="E45" s="70"/>
      <c r="F45" s="4">
        <v>2</v>
      </c>
      <c r="G45" s="8">
        <f t="shared" si="34"/>
        <v>5707.9647099572849</v>
      </c>
      <c r="H45" s="9">
        <f t="shared" si="24"/>
        <v>6278.7611809530135</v>
      </c>
      <c r="I45" s="9">
        <f t="shared" si="25"/>
        <v>6849.5576519487422</v>
      </c>
      <c r="J45" s="9">
        <f t="shared" si="26"/>
        <v>8561.9470649359282</v>
      </c>
      <c r="K45" s="10">
        <f t="shared" si="27"/>
        <v>12272.124126408162</v>
      </c>
      <c r="L45" s="1"/>
      <c r="M45" s="68"/>
      <c r="N45" s="70"/>
      <c r="O45" s="4">
        <v>2</v>
      </c>
      <c r="P45" s="23">
        <v>5543.3028525</v>
      </c>
      <c r="Q45" s="23">
        <v>6003.0855675000003</v>
      </c>
      <c r="R45" s="23">
        <v>6399.2169675000005</v>
      </c>
      <c r="S45" s="23">
        <v>8126.6090850000001</v>
      </c>
      <c r="T45" s="22">
        <v>11308.310790000001</v>
      </c>
      <c r="V45" s="68"/>
      <c r="W45" s="70"/>
      <c r="X45" s="4">
        <v>2</v>
      </c>
      <c r="Y45" s="34">
        <f t="shared" si="28"/>
        <v>2.9704647542939666E-2</v>
      </c>
      <c r="Z45" s="34">
        <f t="shared" si="29"/>
        <v>4.5922319506070064E-2</v>
      </c>
      <c r="AA45" s="34">
        <f t="shared" si="30"/>
        <v>7.0374342163409542E-2</v>
      </c>
      <c r="AB45" s="34">
        <f t="shared" si="31"/>
        <v>5.3569450109206107E-2</v>
      </c>
      <c r="AC45" s="32">
        <f t="shared" si="32"/>
        <v>8.5230531270900745E-2</v>
      </c>
      <c r="AE45" s="68"/>
      <c r="AF45" s="70"/>
      <c r="AG45" s="4">
        <v>2</v>
      </c>
      <c r="AH45" s="34">
        <f t="shared" si="35"/>
        <v>0.14065532331569153</v>
      </c>
      <c r="AI45" s="34">
        <f t="shared" si="33"/>
        <v>0.15862044943284914</v>
      </c>
      <c r="AJ45" s="34">
        <f t="shared" si="33"/>
        <v>0.18570717753151711</v>
      </c>
      <c r="AK45" s="34">
        <f t="shared" si="33"/>
        <v>0.16709155835847289</v>
      </c>
      <c r="AL45" s="32">
        <f t="shared" si="33"/>
        <v>0.20216412101534043</v>
      </c>
      <c r="GS45" s="68"/>
      <c r="GT45" s="70"/>
      <c r="GU45" s="4">
        <v>2</v>
      </c>
      <c r="GV45" s="8">
        <v>5707.9647099572849</v>
      </c>
      <c r="GW45" s="9">
        <v>6278.7611809530135</v>
      </c>
      <c r="GX45" s="9">
        <v>6849.5576519487422</v>
      </c>
      <c r="GY45" s="9">
        <v>8561.9470649359282</v>
      </c>
      <c r="GZ45" s="10">
        <v>12272.124126408162</v>
      </c>
    </row>
    <row r="46" spans="3:208" ht="16.5" customHeight="1" x14ac:dyDescent="0.25">
      <c r="C46" s="51">
        <v>5.5E-2</v>
      </c>
      <c r="D46" s="68"/>
      <c r="E46" s="71"/>
      <c r="F46" s="4">
        <v>1</v>
      </c>
      <c r="G46" s="8">
        <f t="shared" si="34"/>
        <v>5488.4276057281586</v>
      </c>
      <c r="H46" s="9">
        <f t="shared" si="24"/>
        <v>6037.2703663009743</v>
      </c>
      <c r="I46" s="9">
        <f t="shared" si="25"/>
        <v>6586.11312687379</v>
      </c>
      <c r="J46" s="9">
        <f t="shared" si="26"/>
        <v>8232.641408592237</v>
      </c>
      <c r="K46" s="10">
        <f t="shared" si="27"/>
        <v>11800.119352315542</v>
      </c>
      <c r="L46" s="1"/>
      <c r="M46" s="68"/>
      <c r="N46" s="71"/>
      <c r="O46" s="4">
        <v>1</v>
      </c>
      <c r="P46" s="23">
        <v>5488.4138400000002</v>
      </c>
      <c r="Q46" s="23">
        <v>5934.8038575</v>
      </c>
      <c r="R46" s="23">
        <v>6283.3352400000003</v>
      </c>
      <c r="S46" s="23">
        <v>7994.0114100000001</v>
      </c>
      <c r="T46" s="22">
        <v>11085.5090325</v>
      </c>
      <c r="V46" s="68"/>
      <c r="W46" s="71"/>
      <c r="X46" s="4">
        <v>1</v>
      </c>
      <c r="Y46" s="34">
        <f t="shared" si="28"/>
        <v>2.5081432559748151E-6</v>
      </c>
      <c r="Z46" s="34">
        <f t="shared" si="29"/>
        <v>1.7265357248746227E-2</v>
      </c>
      <c r="AA46" s="34">
        <f t="shared" si="30"/>
        <v>4.8187447479531631E-2</v>
      </c>
      <c r="AB46" s="34">
        <f t="shared" si="31"/>
        <v>2.9851095570582409E-2</v>
      </c>
      <c r="AC46" s="32">
        <f t="shared" si="32"/>
        <v>6.4463464665490688E-2</v>
      </c>
      <c r="AE46" s="68"/>
      <c r="AF46" s="71"/>
      <c r="AG46" s="4">
        <v>1</v>
      </c>
      <c r="AH46" s="34">
        <f t="shared" si="35"/>
        <v>0.10775277839569175</v>
      </c>
      <c r="AI46" s="34">
        <f t="shared" si="33"/>
        <v>0.1268756994922986</v>
      </c>
      <c r="AJ46" s="34">
        <f t="shared" si="33"/>
        <v>0.16112964494545112</v>
      </c>
      <c r="AK46" s="34">
        <f t="shared" si="33"/>
        <v>0.14081755111831273</v>
      </c>
      <c r="AL46" s="32">
        <f t="shared" si="33"/>
        <v>0.17915940298319732</v>
      </c>
      <c r="GS46" s="68"/>
      <c r="GT46" s="71"/>
      <c r="GU46" s="4">
        <v>1</v>
      </c>
      <c r="GV46" s="8">
        <v>5488.4276057281586</v>
      </c>
      <c r="GW46" s="9">
        <v>6037.2703663009743</v>
      </c>
      <c r="GX46" s="9">
        <v>6586.11312687379</v>
      </c>
      <c r="GY46" s="9">
        <v>8232.641408592237</v>
      </c>
      <c r="GZ46" s="10">
        <v>11800.119352315542</v>
      </c>
    </row>
    <row r="47" spans="3:208" ht="16.5" customHeight="1" x14ac:dyDescent="0.25">
      <c r="C47" s="51">
        <v>0.05</v>
      </c>
      <c r="D47" s="68" t="s">
        <v>11</v>
      </c>
      <c r="E47" s="69" t="s">
        <v>17</v>
      </c>
      <c r="F47" s="4">
        <v>2</v>
      </c>
      <c r="G47" s="8">
        <f t="shared" si="34"/>
        <v>5202.3010480835628</v>
      </c>
      <c r="H47" s="9">
        <f t="shared" si="24"/>
        <v>5722.5311528919192</v>
      </c>
      <c r="I47" s="9">
        <f t="shared" si="25"/>
        <v>6242.7612577002756</v>
      </c>
      <c r="J47" s="9">
        <f t="shared" si="26"/>
        <v>7803.4515721253447</v>
      </c>
      <c r="K47" s="10">
        <f t="shared" si="27"/>
        <v>11184.94725337966</v>
      </c>
      <c r="L47" s="1"/>
      <c r="M47" s="68" t="s">
        <v>11</v>
      </c>
      <c r="N47" s="69" t="s">
        <v>17</v>
      </c>
      <c r="O47" s="4">
        <v>2</v>
      </c>
      <c r="P47" s="23">
        <v>4989.4721624999993</v>
      </c>
      <c r="Q47" s="23">
        <v>5410.5944025000008</v>
      </c>
      <c r="R47" s="23">
        <v>5782.2445275000009</v>
      </c>
      <c r="S47" s="23">
        <v>7244.1865125000004</v>
      </c>
      <c r="T47" s="22">
        <v>10325.138354999999</v>
      </c>
      <c r="V47" s="68" t="s">
        <v>11</v>
      </c>
      <c r="W47" s="69" t="s">
        <v>17</v>
      </c>
      <c r="X47" s="4">
        <v>2</v>
      </c>
      <c r="Y47" s="34">
        <f t="shared" si="28"/>
        <v>4.2655591343538912E-2</v>
      </c>
      <c r="Z47" s="34">
        <f t="shared" si="29"/>
        <v>5.7652954035472659E-2</v>
      </c>
      <c r="AA47" s="34">
        <f t="shared" si="30"/>
        <v>7.9643247187157984E-2</v>
      </c>
      <c r="AB47" s="34">
        <f t="shared" si="31"/>
        <v>7.7201913377067388E-2</v>
      </c>
      <c r="AC47" s="32">
        <f t="shared" si="32"/>
        <v>8.3273353713782861E-2</v>
      </c>
      <c r="AE47" s="68" t="s">
        <v>11</v>
      </c>
      <c r="AF47" s="69" t="s">
        <v>17</v>
      </c>
      <c r="AG47" s="4">
        <v>2</v>
      </c>
      <c r="AH47" s="34">
        <f t="shared" si="35"/>
        <v>0.15500173131080519</v>
      </c>
      <c r="AI47" s="34">
        <f t="shared" si="33"/>
        <v>0.17161505983279501</v>
      </c>
      <c r="AJ47" s="34">
        <f t="shared" si="33"/>
        <v>0.19597480707157455</v>
      </c>
      <c r="AK47" s="34">
        <f t="shared" si="33"/>
        <v>0.19327041954344626</v>
      </c>
      <c r="AL47" s="32">
        <f t="shared" si="33"/>
        <v>0.19999605757644279</v>
      </c>
      <c r="GS47" s="68" t="s">
        <v>11</v>
      </c>
      <c r="GT47" s="69" t="s">
        <v>17</v>
      </c>
      <c r="GU47" s="4">
        <v>2</v>
      </c>
      <c r="GV47" s="8">
        <v>5202.3010480835628</v>
      </c>
      <c r="GW47" s="9">
        <v>5722.5311528919192</v>
      </c>
      <c r="GX47" s="9">
        <v>6242.7612577002756</v>
      </c>
      <c r="GY47" s="9">
        <v>7803.4515721253447</v>
      </c>
      <c r="GZ47" s="10">
        <v>11184.94725337966</v>
      </c>
    </row>
    <row r="48" spans="3:208" ht="16.5" customHeight="1" x14ac:dyDescent="0.25">
      <c r="C48" s="51">
        <v>5.5E-2</v>
      </c>
      <c r="D48" s="68"/>
      <c r="E48" s="71"/>
      <c r="F48" s="4">
        <v>1</v>
      </c>
      <c r="G48" s="8">
        <f t="shared" si="34"/>
        <v>4954.5724267462501</v>
      </c>
      <c r="H48" s="9">
        <f t="shared" si="24"/>
        <v>5450.0296694208755</v>
      </c>
      <c r="I48" s="9">
        <f t="shared" si="25"/>
        <v>5945.4869120955</v>
      </c>
      <c r="J48" s="9">
        <f t="shared" si="26"/>
        <v>7431.8586401193752</v>
      </c>
      <c r="K48" s="10">
        <f t="shared" si="27"/>
        <v>10652.330717504437</v>
      </c>
      <c r="L48" s="1"/>
      <c r="M48" s="68"/>
      <c r="N48" s="71"/>
      <c r="O48" s="4">
        <v>1</v>
      </c>
      <c r="P48" s="23">
        <v>4940.0665125000005</v>
      </c>
      <c r="Q48" s="23">
        <v>5357.8544249999995</v>
      </c>
      <c r="R48" s="23">
        <v>5678.5591274999997</v>
      </c>
      <c r="S48" s="23">
        <v>7177.99845</v>
      </c>
      <c r="T48" s="22">
        <v>10239.819449999999</v>
      </c>
      <c r="V48" s="68"/>
      <c r="W48" s="71"/>
      <c r="X48" s="4">
        <v>1</v>
      </c>
      <c r="Y48" s="34">
        <f t="shared" si="28"/>
        <v>2.9363803522777232E-3</v>
      </c>
      <c r="Z48" s="34">
        <f t="shared" si="29"/>
        <v>1.720376051853556E-2</v>
      </c>
      <c r="AA48" s="34">
        <f t="shared" si="30"/>
        <v>4.7006252572563412E-2</v>
      </c>
      <c r="AB48" s="34">
        <f t="shared" si="31"/>
        <v>3.5366431448501601E-2</v>
      </c>
      <c r="AC48" s="32">
        <f t="shared" si="32"/>
        <v>4.0285013765983813E-2</v>
      </c>
      <c r="AE48" s="68"/>
      <c r="AF48" s="71"/>
      <c r="AG48" s="4">
        <v>1</v>
      </c>
      <c r="AH48" s="34">
        <f t="shared" si="35"/>
        <v>0.11100277533523562</v>
      </c>
      <c r="AI48" s="34">
        <f t="shared" si="33"/>
        <v>0.1268074657144076</v>
      </c>
      <c r="AJ48" s="34">
        <f t="shared" si="33"/>
        <v>0.15982117628725701</v>
      </c>
      <c r="AK48" s="34">
        <f t="shared" si="33"/>
        <v>0.14692716443707754</v>
      </c>
      <c r="AL48" s="32">
        <f t="shared" si="33"/>
        <v>0.15237572399926846</v>
      </c>
      <c r="GS48" s="68"/>
      <c r="GT48" s="71"/>
      <c r="GU48" s="4">
        <v>1</v>
      </c>
      <c r="GV48" s="8">
        <v>4954.5724267462501</v>
      </c>
      <c r="GW48" s="9">
        <v>5450.0296694208755</v>
      </c>
      <c r="GX48" s="9">
        <v>5945.4869120955</v>
      </c>
      <c r="GY48" s="9">
        <v>7431.8586401193752</v>
      </c>
      <c r="GZ48" s="10">
        <v>10652.330717504437</v>
      </c>
    </row>
    <row r="49" spans="3:208" ht="16.5" customHeight="1" x14ac:dyDescent="0.25">
      <c r="C49" s="51">
        <v>0.05</v>
      </c>
      <c r="D49" s="68" t="s">
        <v>12</v>
      </c>
      <c r="E49" s="69" t="s">
        <v>18</v>
      </c>
      <c r="F49" s="4">
        <v>2</v>
      </c>
      <c r="G49" s="8">
        <f t="shared" si="34"/>
        <v>4696.2771817500006</v>
      </c>
      <c r="H49" s="9">
        <f t="shared" si="24"/>
        <v>5165.9048999250008</v>
      </c>
      <c r="I49" s="9">
        <f t="shared" si="25"/>
        <v>5635.5326181000009</v>
      </c>
      <c r="J49" s="9">
        <f t="shared" si="26"/>
        <v>7044.4157726250014</v>
      </c>
      <c r="K49" s="10">
        <f t="shared" si="27"/>
        <v>10096.995940762501</v>
      </c>
      <c r="L49" s="1"/>
      <c r="M49" s="68" t="s">
        <v>12</v>
      </c>
      <c r="N49" s="69" t="s">
        <v>18</v>
      </c>
      <c r="O49" s="4">
        <v>2</v>
      </c>
      <c r="P49" s="23">
        <v>4490.9735849999997</v>
      </c>
      <c r="Q49" s="23">
        <v>4905.4382475000002</v>
      </c>
      <c r="R49" s="23">
        <v>5222.5759950000001</v>
      </c>
      <c r="S49" s="23">
        <v>6724.2972824999997</v>
      </c>
      <c r="T49" s="22">
        <v>9768.4718249999987</v>
      </c>
      <c r="V49" s="68" t="s">
        <v>12</v>
      </c>
      <c r="W49" s="69" t="s">
        <v>18</v>
      </c>
      <c r="X49" s="4">
        <v>2</v>
      </c>
      <c r="Y49" s="34">
        <f t="shared" si="28"/>
        <v>4.5714719283970418E-2</v>
      </c>
      <c r="Z49" s="34">
        <f t="shared" si="29"/>
        <v>5.3097529575006686E-2</v>
      </c>
      <c r="AA49" s="34">
        <f t="shared" si="30"/>
        <v>7.9071443574082689E-2</v>
      </c>
      <c r="AB49" s="34">
        <f t="shared" si="31"/>
        <v>4.760623700533162E-2</v>
      </c>
      <c r="AC49" s="32">
        <f t="shared" si="32"/>
        <v>3.3631065498057389E-2</v>
      </c>
      <c r="AE49" s="68" t="s">
        <v>12</v>
      </c>
      <c r="AF49" s="69" t="s">
        <v>18</v>
      </c>
      <c r="AG49" s="4">
        <v>2</v>
      </c>
      <c r="AH49" s="34">
        <f t="shared" si="35"/>
        <v>0.15839048028681812</v>
      </c>
      <c r="AI49" s="34">
        <f t="shared" si="33"/>
        <v>0.16656878838671374</v>
      </c>
      <c r="AJ49" s="34">
        <f t="shared" si="33"/>
        <v>0.19534139161918995</v>
      </c>
      <c r="AK49" s="34">
        <f t="shared" si="33"/>
        <v>0.16048580904265597</v>
      </c>
      <c r="AL49" s="32">
        <f t="shared" si="33"/>
        <v>0.14500481280547284</v>
      </c>
      <c r="GS49" s="68" t="s">
        <v>12</v>
      </c>
      <c r="GT49" s="69" t="s">
        <v>18</v>
      </c>
      <c r="GU49" s="4">
        <v>2</v>
      </c>
      <c r="GV49" s="8">
        <v>4696.2771817500006</v>
      </c>
      <c r="GW49" s="9">
        <v>5165.9048999250008</v>
      </c>
      <c r="GX49" s="9">
        <v>5635.5326181000009</v>
      </c>
      <c r="GY49" s="9">
        <v>7044.4157726250014</v>
      </c>
      <c r="GZ49" s="10">
        <v>10096.995940762501</v>
      </c>
    </row>
    <row r="50" spans="3:208" ht="16.5" customHeight="1" thickBot="1" x14ac:dyDescent="0.3">
      <c r="C50" s="50"/>
      <c r="D50" s="72"/>
      <c r="E50" s="73"/>
      <c r="F50" s="7">
        <v>1</v>
      </c>
      <c r="G50" s="11">
        <f t="shared" si="34"/>
        <v>4472.6449350000003</v>
      </c>
      <c r="H50" s="12">
        <f t="shared" si="24"/>
        <v>4919.9094285000001</v>
      </c>
      <c r="I50" s="12">
        <f t="shared" si="25"/>
        <v>5367.1739219999999</v>
      </c>
      <c r="J50" s="12">
        <f t="shared" si="26"/>
        <v>6708.9674025000004</v>
      </c>
      <c r="K50" s="13">
        <f t="shared" si="27"/>
        <v>9616.1866102499989</v>
      </c>
      <c r="L50" s="1"/>
      <c r="M50" s="72"/>
      <c r="N50" s="73"/>
      <c r="O50" s="7">
        <v>1</v>
      </c>
      <c r="P50" s="24">
        <v>4446.5084999999999</v>
      </c>
      <c r="Q50" s="24">
        <v>4837.5220949999994</v>
      </c>
      <c r="R50" s="24">
        <v>5129.8019324999996</v>
      </c>
      <c r="S50" s="24">
        <v>6586.659345</v>
      </c>
      <c r="T50" s="25">
        <v>9570.4061249999995</v>
      </c>
      <c r="V50" s="72"/>
      <c r="W50" s="73"/>
      <c r="X50" s="7">
        <v>1</v>
      </c>
      <c r="Y50" s="35">
        <f t="shared" si="28"/>
        <v>5.8779680731522177E-3</v>
      </c>
      <c r="Z50" s="35">
        <f t="shared" si="29"/>
        <v>1.7030895545708358E-2</v>
      </c>
      <c r="AA50" s="35">
        <f t="shared" si="30"/>
        <v>4.6273129571752891E-2</v>
      </c>
      <c r="AB50" s="35">
        <f t="shared" si="31"/>
        <v>1.8569057710999592E-2</v>
      </c>
      <c r="AC50" s="36">
        <f t="shared" si="32"/>
        <v>4.7835467640615636E-3</v>
      </c>
      <c r="AE50" s="72"/>
      <c r="AF50" s="73"/>
      <c r="AG50" s="7">
        <v>1</v>
      </c>
      <c r="AH50" s="35">
        <f t="shared" si="35"/>
        <v>0.11426131913303439</v>
      </c>
      <c r="AI50" s="35">
        <f t="shared" si="33"/>
        <v>0.12661597454075824</v>
      </c>
      <c r="AJ50" s="35">
        <f t="shared" si="33"/>
        <v>0.15900905928310904</v>
      </c>
      <c r="AK50" s="35">
        <f t="shared" si="33"/>
        <v>0.12831987367936004</v>
      </c>
      <c r="AL50" s="36">
        <f t="shared" si="33"/>
        <v>0.11304897392788926</v>
      </c>
      <c r="GS50" s="72"/>
      <c r="GT50" s="73"/>
      <c r="GU50" s="7">
        <v>1</v>
      </c>
      <c r="GV50" s="11">
        <v>4472.6449350000003</v>
      </c>
      <c r="GW50" s="12">
        <v>4919.9094285000001</v>
      </c>
      <c r="GX50" s="12">
        <v>5367.1739219999999</v>
      </c>
      <c r="GY50" s="12">
        <v>6708.9674025000004</v>
      </c>
      <c r="GZ50" s="13">
        <v>9616.1866102499989</v>
      </c>
    </row>
    <row r="51" spans="3:208" ht="15.75" thickTop="1" x14ac:dyDescent="0.25"/>
  </sheetData>
  <sheetProtection password="EAD1" sheet="1"/>
  <protectedRanges>
    <protectedRange sqref="B6" name="Intervalo1"/>
    <protectedRange sqref="B13" name="Intervalo2"/>
  </protectedRanges>
  <mergeCells count="159">
    <mergeCell ref="D2:T2"/>
    <mergeCell ref="V2:AC2"/>
    <mergeCell ref="AE2:AL2"/>
    <mergeCell ref="D3:F3"/>
    <mergeCell ref="D5:E5"/>
    <mergeCell ref="M5:N5"/>
    <mergeCell ref="V5:W5"/>
    <mergeCell ref="AE5:AF5"/>
    <mergeCell ref="D4:K4"/>
    <mergeCell ref="M4:T4"/>
    <mergeCell ref="V4:AC4"/>
    <mergeCell ref="AE4:AL4"/>
    <mergeCell ref="V7:V10"/>
    <mergeCell ref="W7:W10"/>
    <mergeCell ref="AE7:AE10"/>
    <mergeCell ref="AF7:AF10"/>
    <mergeCell ref="D7:D10"/>
    <mergeCell ref="E7:E10"/>
    <mergeCell ref="M7:M10"/>
    <mergeCell ref="N7:N10"/>
    <mergeCell ref="V11:V14"/>
    <mergeCell ref="W11:W14"/>
    <mergeCell ref="AE11:AE14"/>
    <mergeCell ref="AF11:AF14"/>
    <mergeCell ref="D11:D14"/>
    <mergeCell ref="E11:E14"/>
    <mergeCell ref="M11:M14"/>
    <mergeCell ref="N11:N14"/>
    <mergeCell ref="V15:V16"/>
    <mergeCell ref="W15:W16"/>
    <mergeCell ref="AE15:AE16"/>
    <mergeCell ref="AF15:AF16"/>
    <mergeCell ref="D15:D16"/>
    <mergeCell ref="E15:E16"/>
    <mergeCell ref="M15:M16"/>
    <mergeCell ref="N15:N16"/>
    <mergeCell ref="V17:V18"/>
    <mergeCell ref="W17:W18"/>
    <mergeCell ref="AE17:AE18"/>
    <mergeCell ref="AF17:AF18"/>
    <mergeCell ref="D17:D18"/>
    <mergeCell ref="E17:E18"/>
    <mergeCell ref="M17:M18"/>
    <mergeCell ref="N17:N18"/>
    <mergeCell ref="AE20:AL20"/>
    <mergeCell ref="D21:E21"/>
    <mergeCell ref="M21:N21"/>
    <mergeCell ref="V21:W21"/>
    <mergeCell ref="AE21:AF21"/>
    <mergeCell ref="D19:F19"/>
    <mergeCell ref="D20:K20"/>
    <mergeCell ref="M20:T20"/>
    <mergeCell ref="V20:AC20"/>
    <mergeCell ref="V23:V26"/>
    <mergeCell ref="W23:W26"/>
    <mergeCell ref="AE23:AE26"/>
    <mergeCell ref="AF23:AF26"/>
    <mergeCell ref="D23:D26"/>
    <mergeCell ref="E23:E26"/>
    <mergeCell ref="M23:M26"/>
    <mergeCell ref="N23:N26"/>
    <mergeCell ref="V27:V30"/>
    <mergeCell ref="W27:W30"/>
    <mergeCell ref="AE27:AE30"/>
    <mergeCell ref="AF27:AF30"/>
    <mergeCell ref="D27:D30"/>
    <mergeCell ref="E27:E30"/>
    <mergeCell ref="M27:M30"/>
    <mergeCell ref="N27:N30"/>
    <mergeCell ref="V31:V32"/>
    <mergeCell ref="W31:W32"/>
    <mergeCell ref="AE31:AE32"/>
    <mergeCell ref="AF31:AF32"/>
    <mergeCell ref="D31:D32"/>
    <mergeCell ref="E31:E32"/>
    <mergeCell ref="M31:M32"/>
    <mergeCell ref="N31:N32"/>
    <mergeCell ref="V33:V34"/>
    <mergeCell ref="W33:W34"/>
    <mergeCell ref="AE33:AE34"/>
    <mergeCell ref="AF33:AF34"/>
    <mergeCell ref="D33:D34"/>
    <mergeCell ref="E33:E34"/>
    <mergeCell ref="M33:M34"/>
    <mergeCell ref="N33:N34"/>
    <mergeCell ref="AE36:AL36"/>
    <mergeCell ref="D37:E37"/>
    <mergeCell ref="M37:N37"/>
    <mergeCell ref="V37:W37"/>
    <mergeCell ref="AE37:AF37"/>
    <mergeCell ref="D35:F35"/>
    <mergeCell ref="D36:K36"/>
    <mergeCell ref="M36:T36"/>
    <mergeCell ref="V36:AC36"/>
    <mergeCell ref="V39:V42"/>
    <mergeCell ref="W39:W42"/>
    <mergeCell ref="AE39:AE42"/>
    <mergeCell ref="AF39:AF42"/>
    <mergeCell ref="D39:D42"/>
    <mergeCell ref="E39:E42"/>
    <mergeCell ref="M39:M42"/>
    <mergeCell ref="N39:N42"/>
    <mergeCell ref="V43:V46"/>
    <mergeCell ref="W43:W46"/>
    <mergeCell ref="AE43:AE46"/>
    <mergeCell ref="AF43:AF46"/>
    <mergeCell ref="D43:D46"/>
    <mergeCell ref="E43:E46"/>
    <mergeCell ref="M43:M46"/>
    <mergeCell ref="N43:N46"/>
    <mergeCell ref="V47:V48"/>
    <mergeCell ref="W47:W48"/>
    <mergeCell ref="AE47:AE48"/>
    <mergeCell ref="AF47:AF48"/>
    <mergeCell ref="D47:D48"/>
    <mergeCell ref="E47:E48"/>
    <mergeCell ref="M47:M48"/>
    <mergeCell ref="N47:N48"/>
    <mergeCell ref="V49:V50"/>
    <mergeCell ref="W49:W50"/>
    <mergeCell ref="AE49:AE50"/>
    <mergeCell ref="AF49:AF50"/>
    <mergeCell ref="D49:D50"/>
    <mergeCell ref="E49:E50"/>
    <mergeCell ref="M49:M50"/>
    <mergeCell ref="N49:N50"/>
    <mergeCell ref="GS17:GS18"/>
    <mergeCell ref="GT17:GT18"/>
    <mergeCell ref="GS19:GU19"/>
    <mergeCell ref="GS20:GZ20"/>
    <mergeCell ref="GS11:GS14"/>
    <mergeCell ref="GT11:GT14"/>
    <mergeCell ref="GS15:GS16"/>
    <mergeCell ref="GT15:GT16"/>
    <mergeCell ref="GS3:GU3"/>
    <mergeCell ref="GS4:GZ4"/>
    <mergeCell ref="GS5:GT5"/>
    <mergeCell ref="GS7:GS10"/>
    <mergeCell ref="GT7:GT10"/>
    <mergeCell ref="GS31:GS32"/>
    <mergeCell ref="GT31:GT32"/>
    <mergeCell ref="GS33:GS34"/>
    <mergeCell ref="GT33:GT34"/>
    <mergeCell ref="GS21:GT21"/>
    <mergeCell ref="GS23:GS26"/>
    <mergeCell ref="GT23:GT26"/>
    <mergeCell ref="GS27:GS30"/>
    <mergeCell ref="GT27:GT30"/>
    <mergeCell ref="GS49:GS50"/>
    <mergeCell ref="GT49:GT50"/>
    <mergeCell ref="GS43:GS46"/>
    <mergeCell ref="GT43:GT46"/>
    <mergeCell ref="GS47:GS48"/>
    <mergeCell ref="GT47:GT48"/>
    <mergeCell ref="GS35:GU35"/>
    <mergeCell ref="GS36:GZ36"/>
    <mergeCell ref="GS37:GT37"/>
    <mergeCell ref="GS39:GS42"/>
    <mergeCell ref="GT39:GT42"/>
  </mergeCells>
  <phoneticPr fontId="18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Salários e ganhos ago 2016</vt:lpstr>
      <vt:lpstr>Salários e ganhos jan 2017</vt:lpstr>
      <vt:lpstr>Salários e ganhos ago 2017</vt:lpstr>
      <vt:lpstr>Salários e ganhos ago 2018</vt:lpstr>
      <vt:lpstr>Salários e ganhos ago 2019</vt:lpstr>
      <vt:lpstr>'Salários e ganhos ago 2016'!Area_de_impressao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Proprietario</dc:creator>
  <cp:lastModifiedBy>Usuário do Windows</cp:lastModifiedBy>
  <cp:lastPrinted>2018-07-12T12:36:44Z</cp:lastPrinted>
  <dcterms:created xsi:type="dcterms:W3CDTF">2015-10-23T05:08:18Z</dcterms:created>
  <dcterms:modified xsi:type="dcterms:W3CDTF">2018-12-20T11:26:46Z</dcterms:modified>
</cp:coreProperties>
</file>